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mSpZlkQnzrJTKuwG3SFAlNOFxum+g1phPPhjY+uAdFSzuwLnVOlYtrhjIzKHXehPaLlQPZQJGwM2mj8YOZtzA==" workbookSaltValue="YCPjFIUaQ/YrzRw8Omu+Jw==" workbookSpinCount="100000" lockStructure="1"/>
  <bookViews>
    <workbookView xWindow="240" yWindow="15" windowWidth="19620" windowHeight="790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<sst xmlns="http://schemas.openxmlformats.org/spreadsheetml/2006/main" count="240" uniqueCount="122">
  <si>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</si>
  <si>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</si>
  <si>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</si>
  <si>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</si>
  <si>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</si>
  <si>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</si>
  <si>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</si>
  <si>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</si>
  <si>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</si>
  <si>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</si>
  <si>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</si>
  <si>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</si>
  <si>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</si>
  <si>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</si>
  <si>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</si>
  <si>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</si>
  <si>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</si>
  <si>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</si>
  <si>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</si>
  <si>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</si>
  <si>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</si>
  <si>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</si>
  <si>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</si>
  <si>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</si>
  <si>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</si>
  <si>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</si>
  <si>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</si>
  <si>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</si>
  <si>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</si>
  <si>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</si>
  <si>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</si>
  <si>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</si>
  <si>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</si>
  <si>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</si>
  <si>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</si>
  <si>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</si>
  <si>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</si>
  <si>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</si>
  <si>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</si>
  <si>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</si>
  <si>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</si>
  <si>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</si>
  <si>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</si>
  <si>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</si>
  <si>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</si>
  <si>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</si>
  <si>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</si>
  <si>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</si>
  <si>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</si>
  <si>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</si>
  <si>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</si>
  <si>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</si>
  <si>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</si>
  <si>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</si>
  <si>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</si>
  <si>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</si>
  <si>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</si>
  <si>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</si>
  <si>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</si>
  <si>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</si>
  <si>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</si>
  <si>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</si>
  <si>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</si>
  <si>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</si>
  <si>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</si>
  <si>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</si>
  <si>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</si>
  <si>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</si>
  <si>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</si>
  <si>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</si>
  <si>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</si>
  <si>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</si>
  <si>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</si>
  <si>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</si>
  <si>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</si>
  <si>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</si>
  <si>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</si>
  <si>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</si>
  <si>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</si>
  <si>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</si>
  <si>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</si>
  <si>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</si>
  <si>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</si>
  <si>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</si>
  <si>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</si>
  <si>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</si>
  <si>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</si>
  <si>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</si>
  <si>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</si>
  <si>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</si>
  <si>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</si>
  <si>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</si>
  <si>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</si>
  <si>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</si>
  <si>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</si>
  <si>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</si>
  <si>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</si>
  <si>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</si>
  <si>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</si>
  <si>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</si>
  <si>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</si>
  <si>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</si>
  <si>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</si>
  <si>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</si>
  <si>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</si>
  <si>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</si>
  <si>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</si>
  <si>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</si>
  <si>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</si>
  <si>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</si>
  <si>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</si>
  <si>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</si>
  <si>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</si>
  <si>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</si>
  <si>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</si>
  <si>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</si>
  <si>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</si>
  <si>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</si>
  <si>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</si>
  <si>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
　全国平均と比べ低いのは、地方公営企業法を適用し減価償却を開始したのがH22年度からであり、減価償却累計額がまだ少ないためである。なお、H26年度に類似団体平均値が急に伸びた中当市の伸びが従来どおりだったのは、当市が法適用当初からフル償却を採用していたため、会計基準見直し（みなし償却制度廃止）の影響を受けなかったことが要因。
②　管渠老朽化率
　当市は公共下水道の供用開始年月日がH5年3月31日と比較的遅く、法定耐用年数を経過した管渠がまだ存在しないため、管渠老朽化率は0％となっている。
③　管渠改善率
　上記状況のため当市はまだ管渠の更新に着手していない。そのため、管渠改善率も0％となっている。</t>
    <rPh sb="15" eb="17">
      <t>ゼンコク</t>
    </rPh>
    <rPh sb="17" eb="19">
      <t>ヘイキン</t>
    </rPh>
    <rPh sb="20" eb="21">
      <t>クラ</t>
    </rPh>
    <rPh sb="180" eb="182">
      <t>カンキョ</t>
    </rPh>
    <rPh sb="182" eb="185">
      <t>ロウキュウカ</t>
    </rPh>
    <rPh sb="185" eb="186">
      <t>リツ</t>
    </rPh>
    <rPh sb="263" eb="265">
      <t>カンキョ</t>
    </rPh>
    <rPh sb="265" eb="267">
      <t>カイゼン</t>
    </rPh>
    <rPh sb="267" eb="268">
      <t>リツ</t>
    </rPh>
    <phoneticPr fontId="4"/>
  </si>
  <si>
    <t>　H29年度決算統計において、「分流式下水道等に要する経費」について基準額の適正化を実施した結果、一般会計からの繰入金（H29年度759,059千円）に占める基準外繰入が増加した。
　また、当市は予定していた面的整備が概成し、水洗化率も既に高い水準にあることから新規接続の大きな伸びは期待出来ない。そのため、今後は水道事業における給水人口の減少の影響を強く受け、使用料収入は減少し続ける。
　今後人口減少の影響が深刻化する上、いずれ到来する老朽化した管渠の大量更新時には、巨額の資金が必要となる。将来にわたって安定的に事業を継続するために、ストックマネジメントの実施による更新投資の平準化及び料金改定の検討を進めていく必要がある。</t>
    <rPh sb="4" eb="6">
      <t>ネンド</t>
    </rPh>
    <rPh sb="6" eb="8">
      <t>ケッサン</t>
    </rPh>
    <rPh sb="8" eb="10">
      <t>トウケイ</t>
    </rPh>
    <rPh sb="42" eb="44">
      <t>ジッシ</t>
    </rPh>
    <rPh sb="46" eb="48">
      <t>ケッカ</t>
    </rPh>
    <rPh sb="49" eb="51">
      <t>イッパン</t>
    </rPh>
    <rPh sb="51" eb="53">
      <t>カイケイ</t>
    </rPh>
    <rPh sb="56" eb="58">
      <t>クリイレ</t>
    </rPh>
    <rPh sb="58" eb="59">
      <t>キン</t>
    </rPh>
    <rPh sb="76" eb="77">
      <t>シ</t>
    </rPh>
    <rPh sb="79" eb="81">
      <t>キジュン</t>
    </rPh>
    <rPh sb="81" eb="82">
      <t>ガイ</t>
    </rPh>
    <rPh sb="82" eb="84">
      <t>クリイレ</t>
    </rPh>
    <rPh sb="85" eb="87">
      <t>ゾウカ</t>
    </rPh>
    <rPh sb="281" eb="283">
      <t>ジッシ</t>
    </rPh>
    <rPh sb="286" eb="288">
      <t>コウシン</t>
    </rPh>
    <rPh sb="288" eb="290">
      <t>トウシ</t>
    </rPh>
    <rPh sb="291" eb="294">
      <t>ヘイジュンカ</t>
    </rPh>
    <rPh sb="294" eb="295">
      <t>オヨ</t>
    </rPh>
    <rPh sb="296" eb="298">
      <t>リョウキン</t>
    </rPh>
    <rPh sb="298" eb="300">
      <t>カイテイ</t>
    </rPh>
    <rPh sb="301" eb="303">
      <t>ケントウ</t>
    </rPh>
    <rPh sb="304" eb="305">
      <t>スス</t>
    </rPh>
    <rPh sb="309" eb="311">
      <t>ヒツヨウ</t>
    </rPh>
    <phoneticPr fontId="4"/>
  </si>
  <si>
    <t>①　経常収支比率
　類似団体を上回るが、毎年度一般会計から7億円以上もの繰入金を受け入れている結果によるもの。
②　累積欠損金比率
　当市は法適用後毎年度黒字で累積欠損はない。
③　流動比率
　H26年度会計基準見直し（借入資本金廃止）に伴い流動負債に1年以内返済期限到来企業債を新たに計上したことにより、比率が極端に低下した。
④　企業債残高対事業規模比率
　算定時「企業債残高」より控除する「一般会計負担額」のうち「分流式下水道等に要する経費」の算定方法を総務省通知に基づき見直した結果、計算上の「企業債残高」が増加したため、H29年度数値が大幅に上昇した。今後、企業債の償還が進むことにより類似団体程度の水準への改善が見込まれる。
⑤　経費回収率
　算定時「汚水処理費用」より控除する「公費負担分」のうち「分流式下水道等に要する経費」の算定方法を④同様見直した結果、計算上の「汚水処理費用」が増加したためH29年度数値が大幅に低下したが、類似団体平均値及び全国平均は上回っている。
⑥　汚水処理原価
　⑤と同様の理由により、H29年度数値が大幅に上昇したが、類似団体平均値は下回っている。
⑦　施設利用率
　当市は流域関連下水道のみで、処理場がない。
⑧　水洗化率
　類似団体を上回り、なお上昇している。</t>
    <rPh sb="20" eb="23">
      <t>マイネンド</t>
    </rPh>
    <rPh sb="58" eb="60">
      <t>ルイセキ</t>
    </rPh>
    <rPh sb="60" eb="63">
      <t>ケッソンキン</t>
    </rPh>
    <rPh sb="63" eb="65">
      <t>ヒリツ</t>
    </rPh>
    <rPh sb="91" eb="93">
      <t>リュウドウ</t>
    </rPh>
    <rPh sb="93" eb="95">
      <t>ヒリツ</t>
    </rPh>
    <rPh sb="121" eb="123">
      <t>リュウドウ</t>
    </rPh>
    <rPh sb="123" eb="125">
      <t>フサイ</t>
    </rPh>
    <rPh sb="140" eb="141">
      <t>アラ</t>
    </rPh>
    <rPh sb="143" eb="145">
      <t>ケイジョウ</t>
    </rPh>
    <rPh sb="153" eb="155">
      <t>ヒリツ</t>
    </rPh>
    <rPh sb="167" eb="169">
      <t>キギョウ</t>
    </rPh>
    <rPh sb="169" eb="170">
      <t>サイ</t>
    </rPh>
    <rPh sb="170" eb="172">
      <t>ザンダカ</t>
    </rPh>
    <rPh sb="172" eb="173">
      <t>タイ</t>
    </rPh>
    <rPh sb="173" eb="175">
      <t>ジギョウ</t>
    </rPh>
    <rPh sb="175" eb="177">
      <t>キボ</t>
    </rPh>
    <rPh sb="177" eb="179">
      <t>ヒリツ</t>
    </rPh>
    <rPh sb="181" eb="183">
      <t>サンテイ</t>
    </rPh>
    <rPh sb="183" eb="184">
      <t>ジ</t>
    </rPh>
    <rPh sb="193" eb="195">
      <t>コウジョ</t>
    </rPh>
    <rPh sb="198" eb="200">
      <t>イッパン</t>
    </rPh>
    <rPh sb="200" eb="202">
      <t>カイケイ</t>
    </rPh>
    <rPh sb="202" eb="204">
      <t>フタン</t>
    </rPh>
    <rPh sb="204" eb="205">
      <t>ガク</t>
    </rPh>
    <rPh sb="210" eb="212">
      <t>ブンリュウ</t>
    </rPh>
    <rPh sb="212" eb="213">
      <t>シキ</t>
    </rPh>
    <rPh sb="213" eb="216">
      <t>ゲスイドウ</t>
    </rPh>
    <rPh sb="216" eb="217">
      <t>トウ</t>
    </rPh>
    <rPh sb="218" eb="219">
      <t>ヨウ</t>
    </rPh>
    <rPh sb="221" eb="223">
      <t>ケイヒ</t>
    </rPh>
    <rPh sb="225" eb="227">
      <t>サンテイ</t>
    </rPh>
    <rPh sb="227" eb="229">
      <t>ホウホウ</t>
    </rPh>
    <rPh sb="233" eb="235">
      <t>ツウチ</t>
    </rPh>
    <rPh sb="236" eb="237">
      <t>モト</t>
    </rPh>
    <rPh sb="243" eb="245">
      <t>ケッカ</t>
    </rPh>
    <rPh sb="246" eb="249">
      <t>ケイサンジョウ</t>
    </rPh>
    <rPh sb="251" eb="253">
      <t>キギョウ</t>
    </rPh>
    <rPh sb="253" eb="254">
      <t>サイ</t>
    </rPh>
    <rPh sb="254" eb="256">
      <t>ザンダカ</t>
    </rPh>
    <rPh sb="258" eb="260">
      <t>ゾウカ</t>
    </rPh>
    <rPh sb="270" eb="272">
      <t>スウチ</t>
    </rPh>
    <rPh sb="273" eb="275">
      <t>オオハバ</t>
    </rPh>
    <rPh sb="281" eb="283">
      <t>コンゴ</t>
    </rPh>
    <rPh sb="321" eb="323">
      <t>ケイヒ</t>
    </rPh>
    <rPh sb="323" eb="325">
      <t>カイシュウ</t>
    </rPh>
    <rPh sb="325" eb="326">
      <t>リツ</t>
    </rPh>
    <rPh sb="328" eb="330">
      <t>サンテイ</t>
    </rPh>
    <rPh sb="330" eb="331">
      <t>ジ</t>
    </rPh>
    <rPh sb="332" eb="334">
      <t>オスイ</t>
    </rPh>
    <rPh sb="336" eb="338">
      <t>ヒヨウ</t>
    </rPh>
    <rPh sb="341" eb="343">
      <t>コウジョ</t>
    </rPh>
    <rPh sb="377" eb="379">
      <t>ドウヨウ</t>
    </rPh>
    <rPh sb="379" eb="380">
      <t>ミ</t>
    </rPh>
    <rPh sb="386" eb="389">
      <t>ケイサンジョウ</t>
    </rPh>
    <rPh sb="391" eb="393">
      <t>オスイ</t>
    </rPh>
    <rPh sb="393" eb="395">
      <t>ショリ</t>
    </rPh>
    <rPh sb="395" eb="397">
      <t>ヒヨウ</t>
    </rPh>
    <rPh sb="399" eb="401">
      <t>ゾウカ</t>
    </rPh>
    <rPh sb="410" eb="412">
      <t>スウチ</t>
    </rPh>
    <rPh sb="413" eb="415">
      <t>オオハバ</t>
    </rPh>
    <rPh sb="429" eb="430">
      <t>オヨ</t>
    </rPh>
    <rPh sb="431" eb="433">
      <t>ゼンコク</t>
    </rPh>
    <rPh sb="433" eb="435">
      <t>ヘイキン</t>
    </rPh>
    <rPh sb="446" eb="448">
      <t>オスイ</t>
    </rPh>
    <rPh sb="448" eb="450">
      <t>ショリ</t>
    </rPh>
    <rPh sb="450" eb="452">
      <t>ゲンカ</t>
    </rPh>
    <rPh sb="456" eb="458">
      <t>ドウヨウ</t>
    </rPh>
    <rPh sb="459" eb="461">
      <t>リユウ</t>
    </rPh>
    <rPh sb="470" eb="472">
      <t>スウチ</t>
    </rPh>
    <rPh sb="473" eb="475">
      <t>オオハバ</t>
    </rPh>
    <rPh sb="476" eb="478">
      <t>ジョウショウ</t>
    </rPh>
    <rPh sb="482" eb="484">
      <t>ルイジ</t>
    </rPh>
    <rPh sb="484" eb="486">
      <t>ダンタイ</t>
    </rPh>
    <rPh sb="486" eb="489">
      <t>ヘイキンチ</t>
    </rPh>
    <rPh sb="490" eb="491">
      <t>シタ</t>
    </rPh>
    <rPh sb="500" eb="502">
      <t>シセツ</t>
    </rPh>
    <rPh sb="502" eb="505">
      <t>リヨウリツ</t>
    </rPh>
    <rPh sb="542" eb="544">
      <t>ウワマワ</t>
    </rPh>
    <rPh sb="548" eb="55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</si>
</sst>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C8-4B2C-BFB8-8E16263C2455}"/>
            </c:ext>
          </c:extLst>
        </c:ser>
        <c:dLbls>
          <c:showLegendKey val="0"/>
          <c:showVal val="0"/>
          <c:showCatName val="0"/>
          <c:showSerName val="0"/>
          <c:showPercent val="0"/>
          <c:showBubbleSize val="0"/>
        </c:dLbls>
        <c:gapWidth val="150"/>
        <c:axId val="124715392"/>
        <c:axId val="1247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0.15</c:v>
                </c:pt>
                <c:pt idx="4">
                  <c:v>0.11</c:v>
                </c:pt>
              </c:numCache>
            </c:numRef>
          </c:val>
          <c:smooth val="0"/>
          <c:extLst xmlns:c16r2="http://schemas.microsoft.com/office/drawing/2015/06/chart">
            <c:ext xmlns:c16="http://schemas.microsoft.com/office/drawing/2014/chart" uri="{C3380CC4-5D6E-409C-BE32-E72D297353CC}">
              <c16:uniqueId val="{00000001-8FC8-4B2C-BFB8-8E16263C2455}"/>
            </c:ext>
          </c:extLst>
        </c:ser>
        <c:dLbls>
          <c:showLegendKey val="0"/>
          <c:showVal val="0"/>
          <c:showCatName val="0"/>
          <c:showSerName val="0"/>
          <c:showPercent val="0"/>
          <c:showBubbleSize val="0"/>
        </c:dLbls>
        <c:marker val="1"/>
        <c:smooth val="0"/>
        <c:axId val="124715392"/>
        <c:axId val="124717696"/>
      </c:lineChart>
      <c:dateAx>
        <c:axId val="124715392"/>
        <c:scaling>
          <c:orientation val="minMax"/>
        </c:scaling>
        <c:delete val="1"/>
        <c:axPos val="b"/>
        <c:numFmt formatCode="ge" sourceLinked="1"/>
        <c:majorTickMark val="none"/>
        <c:minorTickMark val="none"/>
        <c:tickLblPos val="none"/>
        <c:crossAx val="124717696"/>
        <c:crosses val="autoZero"/>
        <c:auto val="1"/>
        <c:lblOffset val="100"/>
        <c:baseTimeUnit val="years"/>
      </c:dateAx>
      <c:valAx>
        <c:axId val="124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A2-4FBB-9139-77ACF4548540}"/>
            </c:ext>
          </c:extLst>
        </c:ser>
        <c:dLbls>
          <c:showLegendKey val="0"/>
          <c:showVal val="0"/>
          <c:showCatName val="0"/>
          <c:showSerName val="0"/>
          <c:showPercent val="0"/>
          <c:showBubbleSize val="0"/>
        </c:dLbls>
        <c:gapWidth val="150"/>
        <c:axId val="112398720"/>
        <c:axId val="112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53.51</c:v>
                </c:pt>
                <c:pt idx="4">
                  <c:v>59.55</c:v>
                </c:pt>
              </c:numCache>
            </c:numRef>
          </c:val>
          <c:smooth val="0"/>
          <c:extLst xmlns:c16r2="http://schemas.microsoft.com/office/drawing/2015/06/chart">
            <c:ext xmlns:c16="http://schemas.microsoft.com/office/drawing/2014/chart" uri="{C3380CC4-5D6E-409C-BE32-E72D297353CC}">
              <c16:uniqueId val="{00000001-22A2-4FBB-9139-77ACF4548540}"/>
            </c:ext>
          </c:extLst>
        </c:ser>
        <c:dLbls>
          <c:showLegendKey val="0"/>
          <c:showVal val="0"/>
          <c:showCatName val="0"/>
          <c:showSerName val="0"/>
          <c:showPercent val="0"/>
          <c:showBubbleSize val="0"/>
        </c:dLbls>
        <c:marker val="1"/>
        <c:smooth val="0"/>
        <c:axId val="112398720"/>
        <c:axId val="112400640"/>
      </c:lineChart>
      <c:dateAx>
        <c:axId val="112398720"/>
        <c:scaling>
          <c:orientation val="minMax"/>
        </c:scaling>
        <c:delete val="1"/>
        <c:axPos val="b"/>
        <c:numFmt formatCode="ge" sourceLinked="1"/>
        <c:majorTickMark val="none"/>
        <c:minorTickMark val="none"/>
        <c:tickLblPos val="none"/>
        <c:crossAx val="112400640"/>
        <c:crosses val="autoZero"/>
        <c:auto val="1"/>
        <c:lblOffset val="100"/>
        <c:baseTimeUnit val="years"/>
      </c:dateAx>
      <c:valAx>
        <c:axId val="112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91.37</c:v>
                </c:pt>
                <c:pt idx="1">
                  <c:v>92.06</c:v>
                </c:pt>
                <c:pt idx="2">
                  <c:v>93.26</c:v>
                </c:pt>
                <c:pt idx="3">
                  <c:v>93.71</c:v>
                </c:pt>
                <c:pt idx="4">
                  <c:v>94.15</c:v>
                </c:pt>
              </c:numCache>
            </c:numRef>
          </c:val>
          <c:extLst xmlns:c16r2="http://schemas.microsoft.com/office/drawing/2015/06/chart">
            <c:ext xmlns:c16="http://schemas.microsoft.com/office/drawing/2014/chart" uri="{C3380CC4-5D6E-409C-BE32-E72D297353CC}">
              <c16:uniqueId val="{00000000-C16B-48C6-8D41-4D7B3846FB52}"/>
            </c:ext>
          </c:extLst>
        </c:ser>
        <c:dLbls>
          <c:showLegendKey val="0"/>
          <c:showVal val="0"/>
          <c:showCatName val="0"/>
          <c:showSerName val="0"/>
          <c:showPercent val="0"/>
          <c:showBubbleSize val="0"/>
        </c:dLbls>
        <c:gapWidth val="150"/>
        <c:axId val="112419584"/>
        <c:axId val="1124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83.91</c:v>
                </c:pt>
                <c:pt idx="4">
                  <c:v>87.14</c:v>
                </c:pt>
              </c:numCache>
            </c:numRef>
          </c:val>
          <c:smooth val="0"/>
          <c:extLst xmlns:c16r2="http://schemas.microsoft.com/office/drawing/2015/06/chart">
            <c:ext xmlns:c16="http://schemas.microsoft.com/office/drawing/2014/chart" uri="{C3380CC4-5D6E-409C-BE32-E72D297353CC}">
              <c16:uniqueId val="{00000001-C16B-48C6-8D41-4D7B3846FB52}"/>
            </c:ext>
          </c:extLst>
        </c:ser>
        <c:dLbls>
          <c:showLegendKey val="0"/>
          <c:showVal val="0"/>
          <c:showCatName val="0"/>
          <c:showSerName val="0"/>
          <c:showPercent val="0"/>
          <c:showBubbleSize val="0"/>
        </c:dLbls>
        <c:marker val="1"/>
        <c:smooth val="0"/>
        <c:axId val="112419584"/>
        <c:axId val="112421504"/>
      </c:lineChart>
      <c:dateAx>
        <c:axId val="112419584"/>
        <c:scaling>
          <c:orientation val="minMax"/>
        </c:scaling>
        <c:delete val="1"/>
        <c:axPos val="b"/>
        <c:numFmt formatCode="ge" sourceLinked="1"/>
        <c:majorTickMark val="none"/>
        <c:minorTickMark val="none"/>
        <c:tickLblPos val="none"/>
        <c:crossAx val="112421504"/>
        <c:crosses val="autoZero"/>
        <c:auto val="1"/>
        <c:lblOffset val="100"/>
        <c:baseTimeUnit val="years"/>
      </c:dateAx>
      <c:valAx>
        <c:axId val="112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118.8</c:v>
                </c:pt>
                <c:pt idx="1">
                  <c:v>139.47</c:v>
                </c:pt>
                <c:pt idx="2">
                  <c:v>140.28</c:v>
                </c:pt>
                <c:pt idx="3">
                  <c:v>138.85</c:v>
                </c:pt>
                <c:pt idx="4">
                  <c:v>141.30000000000001</c:v>
                </c:pt>
              </c:numCache>
            </c:numRef>
          </c:val>
          <c:extLst xmlns:c16r2="http://schemas.microsoft.com/office/drawing/2015/06/chart">
            <c:ext xmlns:c16="http://schemas.microsoft.com/office/drawing/2014/chart" uri="{C3380CC4-5D6E-409C-BE32-E72D297353CC}">
              <c16:uniqueId val="{00000000-F9BD-4D2D-8D7C-1B7F5246D120}"/>
            </c:ext>
          </c:extLst>
        </c:ser>
        <c:dLbls>
          <c:showLegendKey val="0"/>
          <c:showVal val="0"/>
          <c:showCatName val="0"/>
          <c:showSerName val="0"/>
          <c:showPercent val="0"/>
          <c:showBubbleSize val="0"/>
        </c:dLbls>
        <c:gapWidth val="150"/>
        <c:axId val="92050560"/>
        <c:axId val="920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106.85</c:v>
                </c:pt>
                <c:pt idx="4">
                  <c:v>108.38</c:v>
                </c:pt>
              </c:numCache>
            </c:numRef>
          </c:val>
          <c:smooth val="0"/>
          <c:extLst xmlns:c16r2="http://schemas.microsoft.com/office/drawing/2015/06/chart">
            <c:ext xmlns:c16="http://schemas.microsoft.com/office/drawing/2014/chart" uri="{C3380CC4-5D6E-409C-BE32-E72D297353CC}">
              <c16:uniqueId val="{00000001-F9BD-4D2D-8D7C-1B7F5246D120}"/>
            </c:ext>
          </c:extLst>
        </c:ser>
        <c:dLbls>
          <c:showLegendKey val="0"/>
          <c:showVal val="0"/>
          <c:showCatName val="0"/>
          <c:showSerName val="0"/>
          <c:showPercent val="0"/>
          <c:showBubbleSize val="0"/>
        </c:dLbls>
        <c:marker val="1"/>
        <c:smooth val="0"/>
        <c:axId val="92050560"/>
        <c:axId val="92052480"/>
      </c:lineChart>
      <c:dateAx>
        <c:axId val="92050560"/>
        <c:scaling>
          <c:orientation val="minMax"/>
        </c:scaling>
        <c:delete val="1"/>
        <c:axPos val="b"/>
        <c:numFmt formatCode="ge" sourceLinked="1"/>
        <c:majorTickMark val="none"/>
        <c:minorTickMark val="none"/>
        <c:tickLblPos val="none"/>
        <c:crossAx val="92052480"/>
        <c:crosses val="autoZero"/>
        <c:auto val="1"/>
        <c:lblOffset val="100"/>
        <c:baseTimeUnit val="years"/>
      </c:dateAx>
      <c:valAx>
        <c:axId val="920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9.61</c:v>
                </c:pt>
                <c:pt idx="1">
                  <c:v>11.97</c:v>
                </c:pt>
                <c:pt idx="2">
                  <c:v>16.57</c:v>
                </c:pt>
                <c:pt idx="3">
                  <c:v>16.559999999999999</c:v>
                </c:pt>
                <c:pt idx="4">
                  <c:v>18.89</c:v>
                </c:pt>
              </c:numCache>
            </c:numRef>
          </c:val>
          <c:extLst xmlns:c16r2="http://schemas.microsoft.com/office/drawing/2015/06/chart">
            <c:ext xmlns:c16="http://schemas.microsoft.com/office/drawing/2014/chart" uri="{C3380CC4-5D6E-409C-BE32-E72D297353CC}">
              <c16:uniqueId val="{00000000-AB78-4EEC-AD6D-E56419ACCFAA}"/>
            </c:ext>
          </c:extLst>
        </c:ser>
        <c:dLbls>
          <c:showLegendKey val="0"/>
          <c:showVal val="0"/>
          <c:showCatName val="0"/>
          <c:showSerName val="0"/>
          <c:showPercent val="0"/>
          <c:showBubbleSize val="0"/>
        </c:dLbls>
        <c:gapWidth val="150"/>
        <c:axId val="94991872"/>
        <c:axId val="949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21.09</c:v>
                </c:pt>
                <c:pt idx="4">
                  <c:v>15.21</c:v>
                </c:pt>
              </c:numCache>
            </c:numRef>
          </c:val>
          <c:smooth val="0"/>
          <c:extLst xmlns:c16r2="http://schemas.microsoft.com/office/drawing/2015/06/chart">
            <c:ext xmlns:c16="http://schemas.microsoft.com/office/drawing/2014/chart" uri="{C3380CC4-5D6E-409C-BE32-E72D297353CC}">
              <c16:uniqueId val="{00000001-AB78-4EEC-AD6D-E56419ACCFAA}"/>
            </c:ext>
          </c:extLst>
        </c:ser>
        <c:dLbls>
          <c:showLegendKey val="0"/>
          <c:showVal val="0"/>
          <c:showCatName val="0"/>
          <c:showSerName val="0"/>
          <c:showPercent val="0"/>
          <c:showBubbleSize val="0"/>
        </c:dLbls>
        <c:marker val="1"/>
        <c:smooth val="0"/>
        <c:axId val="94991872"/>
        <c:axId val="94993792"/>
      </c:lineChart>
      <c:dateAx>
        <c:axId val="94991872"/>
        <c:scaling>
          <c:orientation val="minMax"/>
        </c:scaling>
        <c:delete val="1"/>
        <c:axPos val="b"/>
        <c:numFmt formatCode="ge" sourceLinked="1"/>
        <c:majorTickMark val="none"/>
        <c:minorTickMark val="none"/>
        <c:tickLblPos val="none"/>
        <c:crossAx val="94993792"/>
        <c:crosses val="autoZero"/>
        <c:auto val="1"/>
        <c:lblOffset val="100"/>
        <c:baseTimeUnit val="years"/>
      </c:dateAx>
      <c:valAx>
        <c:axId val="94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52-4775-B553-73E3A02D8567}"/>
            </c:ext>
          </c:extLst>
        </c:ser>
        <c:dLbls>
          <c:showLegendKey val="0"/>
          <c:showVal val="0"/>
          <c:showCatName val="0"/>
          <c:showSerName val="0"/>
          <c:showPercent val="0"/>
          <c:showBubbleSize val="0"/>
        </c:dLbls>
        <c:gapWidth val="150"/>
        <c:axId val="96483200"/>
        <c:axId val="964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0452-4775-B553-73E3A02D8567}"/>
            </c:ext>
          </c:extLst>
        </c:ser>
        <c:dLbls>
          <c:showLegendKey val="0"/>
          <c:showVal val="0"/>
          <c:showCatName val="0"/>
          <c:showSerName val="0"/>
          <c:showPercent val="0"/>
          <c:showBubbleSize val="0"/>
        </c:dLbls>
        <c:marker val="1"/>
        <c:smooth val="0"/>
        <c:axId val="96483200"/>
        <c:axId val="96485376"/>
      </c:lineChart>
      <c:dateAx>
        <c:axId val="96483200"/>
        <c:scaling>
          <c:orientation val="minMax"/>
        </c:scaling>
        <c:delete val="1"/>
        <c:axPos val="b"/>
        <c:numFmt formatCode="ge" sourceLinked="1"/>
        <c:majorTickMark val="none"/>
        <c:minorTickMark val="none"/>
        <c:tickLblPos val="none"/>
        <c:crossAx val="96485376"/>
        <c:crosses val="autoZero"/>
        <c:auto val="1"/>
        <c:lblOffset val="100"/>
        <c:baseTimeUnit val="years"/>
      </c:dateAx>
      <c:valAx>
        <c:axId val="96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3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C8-4D27-B157-C53BA0E96345}"/>
            </c:ext>
          </c:extLst>
        </c:ser>
        <c:dLbls>
          <c:showLegendKey val="0"/>
          <c:showVal val="0"/>
          <c:showCatName val="0"/>
          <c:showSerName val="0"/>
          <c:showPercent val="0"/>
          <c:showBubbleSize val="0"/>
        </c:dLbls>
        <c:gapWidth val="150"/>
        <c:axId val="96504064"/>
        <c:axId val="965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92.92</c:v>
                </c:pt>
                <c:pt idx="4">
                  <c:v>12.78</c:v>
                </c:pt>
              </c:numCache>
            </c:numRef>
          </c:val>
          <c:smooth val="0"/>
          <c:extLst xmlns:c16r2="http://schemas.microsoft.com/office/drawing/2015/06/chart">
            <c:ext xmlns:c16="http://schemas.microsoft.com/office/drawing/2014/chart" uri="{C3380CC4-5D6E-409C-BE32-E72D297353CC}">
              <c16:uniqueId val="{00000001-99C8-4D27-B157-C53BA0E96345}"/>
            </c:ext>
          </c:extLst>
        </c:ser>
        <c:dLbls>
          <c:showLegendKey val="0"/>
          <c:showVal val="0"/>
          <c:showCatName val="0"/>
          <c:showSerName val="0"/>
          <c:showPercent val="0"/>
          <c:showBubbleSize val="0"/>
        </c:dLbls>
        <c:marker val="1"/>
        <c:smooth val="0"/>
        <c:axId val="96504064"/>
        <c:axId val="96506240"/>
      </c:lineChart>
      <c:dateAx>
        <c:axId val="96504064"/>
        <c:scaling>
          <c:orientation val="minMax"/>
        </c:scaling>
        <c:delete val="1"/>
        <c:axPos val="b"/>
        <c:numFmt formatCode="ge" sourceLinked="1"/>
        <c:majorTickMark val="none"/>
        <c:minorTickMark val="none"/>
        <c:tickLblPos val="none"/>
        <c:crossAx val="96506240"/>
        <c:crosses val="autoZero"/>
        <c:auto val="1"/>
        <c:lblOffset val="100"/>
        <c:baseTimeUnit val="years"/>
      </c:dateAx>
      <c:valAx>
        <c:axId val="96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604.82000000000005</c:v>
                </c:pt>
                <c:pt idx="1">
                  <c:v>46.6</c:v>
                </c:pt>
                <c:pt idx="2">
                  <c:v>49.85</c:v>
                </c:pt>
                <c:pt idx="3">
                  <c:v>48.95</c:v>
                </c:pt>
                <c:pt idx="4">
                  <c:v>56.38</c:v>
                </c:pt>
              </c:numCache>
            </c:numRef>
          </c:val>
          <c:extLst xmlns:c16r2="http://schemas.microsoft.com/office/drawing/2015/06/chart">
            <c:ext xmlns:c16="http://schemas.microsoft.com/office/drawing/2014/chart" uri="{C3380CC4-5D6E-409C-BE32-E72D297353CC}">
              <c16:uniqueId val="{00000000-F0D4-4A7F-B2D9-36704E499FE4}"/>
            </c:ext>
          </c:extLst>
        </c:ser>
        <c:dLbls>
          <c:showLegendKey val="0"/>
          <c:showVal val="0"/>
          <c:showCatName val="0"/>
          <c:showSerName val="0"/>
          <c:showPercent val="0"/>
          <c:showBubbleSize val="0"/>
        </c:dLbls>
        <c:gapWidth val="150"/>
        <c:axId val="96521216"/>
        <c:axId val="965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50.66</c:v>
                </c:pt>
                <c:pt idx="4">
                  <c:v>57.48</c:v>
                </c:pt>
              </c:numCache>
            </c:numRef>
          </c:val>
          <c:smooth val="0"/>
          <c:extLst xmlns:c16r2="http://schemas.microsoft.com/office/drawing/2015/06/chart">
            <c:ext xmlns:c16="http://schemas.microsoft.com/office/drawing/2014/chart" uri="{C3380CC4-5D6E-409C-BE32-E72D297353CC}">
              <c16:uniqueId val="{00000001-F0D4-4A7F-B2D9-36704E499FE4}"/>
            </c:ext>
          </c:extLst>
        </c:ser>
        <c:dLbls>
          <c:showLegendKey val="0"/>
          <c:showVal val="0"/>
          <c:showCatName val="0"/>
          <c:showSerName val="0"/>
          <c:showPercent val="0"/>
          <c:showBubbleSize val="0"/>
        </c:dLbls>
        <c:marker val="1"/>
        <c:smooth val="0"/>
        <c:axId val="96521216"/>
        <c:axId val="96527488"/>
      </c:lineChart>
      <c:dateAx>
        <c:axId val="96521216"/>
        <c:scaling>
          <c:orientation val="minMax"/>
        </c:scaling>
        <c:delete val="1"/>
        <c:axPos val="b"/>
        <c:numFmt formatCode="ge" sourceLinked="1"/>
        <c:majorTickMark val="none"/>
        <c:minorTickMark val="none"/>
        <c:tickLblPos val="none"/>
        <c:crossAx val="96527488"/>
        <c:crosses val="autoZero"/>
        <c:auto val="1"/>
        <c:lblOffset val="100"/>
        <c:baseTimeUnit val="years"/>
      </c:dateAx>
      <c:valAx>
        <c:axId val="96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140.1</c:v>
                </c:pt>
                <c:pt idx="1">
                  <c:v>373.72</c:v>
                </c:pt>
                <c:pt idx="2">
                  <c:v>285.26</c:v>
                </c:pt>
                <c:pt idx="3">
                  <c:v>239.97</c:v>
                </c:pt>
                <c:pt idx="4">
                  <c:v>1236.08</c:v>
                </c:pt>
              </c:numCache>
            </c:numRef>
          </c:val>
          <c:extLst xmlns:c16r2="http://schemas.microsoft.com/office/drawing/2015/06/chart">
            <c:ext xmlns:c16="http://schemas.microsoft.com/office/drawing/2014/chart" uri="{C3380CC4-5D6E-409C-BE32-E72D297353CC}">
              <c16:uniqueId val="{00000000-1049-419A-BA10-B767BC0C5E4E}"/>
            </c:ext>
          </c:extLst>
        </c:ser>
        <c:dLbls>
          <c:showLegendKey val="0"/>
          <c:showVal val="0"/>
          <c:showCatName val="0"/>
          <c:showSerName val="0"/>
          <c:showPercent val="0"/>
          <c:showBubbleSize val="0"/>
        </c:dLbls>
        <c:gapWidth val="150"/>
        <c:axId val="100666752"/>
        <c:axId val="1006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1111.31</c:v>
                </c:pt>
                <c:pt idx="4">
                  <c:v>1046.25</c:v>
                </c:pt>
              </c:numCache>
            </c:numRef>
          </c:val>
          <c:smooth val="0"/>
          <c:extLst xmlns:c16r2="http://schemas.microsoft.com/office/drawing/2015/06/chart">
            <c:ext xmlns:c16="http://schemas.microsoft.com/office/drawing/2014/chart" uri="{C3380CC4-5D6E-409C-BE32-E72D297353CC}">
              <c16:uniqueId val="{00000001-1049-419A-BA10-B767BC0C5E4E}"/>
            </c:ext>
          </c:extLst>
        </c:ser>
        <c:dLbls>
          <c:showLegendKey val="0"/>
          <c:showVal val="0"/>
          <c:showCatName val="0"/>
          <c:showSerName val="0"/>
          <c:showPercent val="0"/>
          <c:showBubbleSize val="0"/>
        </c:dLbls>
        <c:marker val="1"/>
        <c:smooth val="0"/>
        <c:axId val="100666752"/>
        <c:axId val="100673024"/>
      </c:lineChart>
      <c:dateAx>
        <c:axId val="100666752"/>
        <c:scaling>
          <c:orientation val="minMax"/>
        </c:scaling>
        <c:delete val="1"/>
        <c:axPos val="b"/>
        <c:numFmt formatCode="ge" sourceLinked="1"/>
        <c:majorTickMark val="none"/>
        <c:minorTickMark val="none"/>
        <c:tickLblPos val="none"/>
        <c:crossAx val="100673024"/>
        <c:crosses val="autoZero"/>
        <c:auto val="1"/>
        <c:lblOffset val="100"/>
        <c:baseTimeUnit val="years"/>
      </c:dateAx>
      <c:valAx>
        <c:axId val="100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162.53</c:v>
                </c:pt>
                <c:pt idx="1">
                  <c:v>180.08</c:v>
                </c:pt>
                <c:pt idx="2">
                  <c:v>175.18</c:v>
                </c:pt>
                <c:pt idx="3">
                  <c:v>168.57</c:v>
                </c:pt>
                <c:pt idx="4">
                  <c:v>101.89</c:v>
                </c:pt>
              </c:numCache>
            </c:numRef>
          </c:val>
          <c:extLst xmlns:c16r2="http://schemas.microsoft.com/office/drawing/2015/06/chart">
            <c:ext xmlns:c16="http://schemas.microsoft.com/office/drawing/2014/chart" uri="{C3380CC4-5D6E-409C-BE32-E72D297353CC}">
              <c16:uniqueId val="{00000000-44F4-43CC-BCAF-E1DF3AD2ADEC}"/>
            </c:ext>
          </c:extLst>
        </c:ser>
        <c:dLbls>
          <c:showLegendKey val="0"/>
          <c:showVal val="0"/>
          <c:showCatName val="0"/>
          <c:showSerName val="0"/>
          <c:showPercent val="0"/>
          <c:showBubbleSize val="0"/>
        </c:dLbls>
        <c:gapWidth val="150"/>
        <c:axId val="100687872"/>
        <c:axId val="1006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75.540000000000006</c:v>
                </c:pt>
                <c:pt idx="4">
                  <c:v>88.37</c:v>
                </c:pt>
              </c:numCache>
            </c:numRef>
          </c:val>
          <c:smooth val="0"/>
          <c:extLst xmlns:c16r2="http://schemas.microsoft.com/office/drawing/2015/06/chart">
            <c:ext xmlns:c16="http://schemas.microsoft.com/office/drawing/2014/chart" uri="{C3380CC4-5D6E-409C-BE32-E72D297353CC}">
              <c16:uniqueId val="{00000001-44F4-43CC-BCAF-E1DF3AD2ADEC}"/>
            </c:ext>
          </c:extLst>
        </c:ser>
        <c:dLbls>
          <c:showLegendKey val="0"/>
          <c:showVal val="0"/>
          <c:showCatName val="0"/>
          <c:showSerName val="0"/>
          <c:showPercent val="0"/>
          <c:showBubbleSize val="0"/>
        </c:dLbls>
        <c:marker val="1"/>
        <c:smooth val="0"/>
        <c:axId val="100687872"/>
        <c:axId val="100689792"/>
      </c:lineChart>
      <c:dateAx>
        <c:axId val="100687872"/>
        <c:scaling>
          <c:orientation val="minMax"/>
        </c:scaling>
        <c:delete val="1"/>
        <c:axPos val="b"/>
        <c:numFmt formatCode="ge" sourceLinked="1"/>
        <c:majorTickMark val="none"/>
        <c:minorTickMark val="none"/>
        <c:tickLblPos val="none"/>
        <c:crossAx val="100689792"/>
        <c:crosses val="autoZero"/>
        <c:auto val="1"/>
        <c:lblOffset val="100"/>
        <c:baseTimeUnit val="years"/>
      </c:dateAx>
      <c:valAx>
        <c:axId val="100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96.45</c:v>
                </c:pt>
                <c:pt idx="1">
                  <c:v>87.24</c:v>
                </c:pt>
                <c:pt idx="2">
                  <c:v>89.76</c:v>
                </c:pt>
                <c:pt idx="3">
                  <c:v>93.47</c:v>
                </c:pt>
                <c:pt idx="4">
                  <c:v>154.6</c:v>
                </c:pt>
              </c:numCache>
            </c:numRef>
          </c:val>
          <c:extLst xmlns:c16r2="http://schemas.microsoft.com/office/drawing/2015/06/chart">
            <c:ext xmlns:c16="http://schemas.microsoft.com/office/drawing/2014/chart" uri="{C3380CC4-5D6E-409C-BE32-E72D297353CC}">
              <c16:uniqueId val="{00000000-3123-4EF0-A423-E3AA5D6E06D4}"/>
            </c:ext>
          </c:extLst>
        </c:ser>
        <c:dLbls>
          <c:showLegendKey val="0"/>
          <c:showVal val="0"/>
          <c:showCatName val="0"/>
          <c:showSerName val="0"/>
          <c:showPercent val="0"/>
          <c:showBubbleSize val="0"/>
        </c:dLbls>
        <c:gapWidth val="150"/>
        <c:axId val="100704640"/>
        <c:axId val="1007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207.96</c:v>
                </c:pt>
                <c:pt idx="4">
                  <c:v>178.11</c:v>
                </c:pt>
              </c:numCache>
            </c:numRef>
          </c:val>
          <c:smooth val="0"/>
          <c:extLst xmlns:c16r2="http://schemas.microsoft.com/office/drawing/2015/06/chart">
            <c:ext xmlns:c16="http://schemas.microsoft.com/office/drawing/2014/chart" uri="{C3380CC4-5D6E-409C-BE32-E72D297353CC}">
              <c16:uniqueId val="{00000001-3123-4EF0-A423-E3AA5D6E06D4}"/>
            </c:ext>
          </c:extLst>
        </c:ser>
        <c:dLbls>
          <c:showLegendKey val="0"/>
          <c:showVal val="0"/>
          <c:showCatName val="0"/>
          <c:showSerName val="0"/>
          <c:showPercent val="0"/>
          <c:showBubbleSize val="0"/>
        </c:dLbls>
        <c:marker val="1"/>
        <c:smooth val="0"/>
        <c:axId val="100704640"/>
        <c:axId val="100706560"/>
      </c:lineChart>
      <c:dateAx>
        <c:axId val="100704640"/>
        <c:scaling>
          <c:orientation val="minMax"/>
        </c:scaling>
        <c:delete val="1"/>
        <c:axPos val="b"/>
        <c:numFmt formatCode="ge" sourceLinked="1"/>
        <c:majorTickMark val="none"/>
        <c:minorTickMark val="none"/>
        <c:tickLblPos val="none"/>
        <c:crossAx val="100706560"/>
        <c:crosses val="autoZero"/>
        <c:auto val="1"/>
        <c:lblOffset val="100"/>
        <c:baseTimeUnit val="years"/>
      </c:dateAx>
      <c:valAx>
        <c:axId val="100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新潟県　小千谷市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3">
        <f>データ!S6</f>
        <v>36192</v>
      </c>
      <c r="AM8" s="73"/>
      <c r="AN8" s="73"/>
      <c r="AO8" s="73"/>
      <c r="AP8" s="73"/>
      <c r="AQ8" s="73"/>
      <c r="AR8" s="73"/>
      <c r="AS8" s="73"/>
      <c r="AT8" s="72">
        <f>データ!T6</f>
        <v>155.19</v>
      </c>
      <c r="AU8" s="72"/>
      <c r="AV8" s="72"/>
      <c r="AW8" s="72"/>
      <c r="AX8" s="72"/>
      <c r="AY8" s="72"/>
      <c r="AZ8" s="72"/>
      <c r="BA8" s="72"/>
      <c r="BB8" s="72">
        <f>データ!U6</f>
        <v>233.21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53.22</v>
      </c>
      <c r="J10" s="72"/>
      <c r="K10" s="72"/>
      <c r="L10" s="72"/>
      <c r="M10" s="72"/>
      <c r="N10" s="72"/>
      <c r="O10" s="72"/>
      <c r="P10" s="72">
        <f>データ!P6</f>
        <v>84.57</v>
      </c>
      <c r="Q10" s="72"/>
      <c r="R10" s="72"/>
      <c r="S10" s="72"/>
      <c r="T10" s="72"/>
      <c r="U10" s="72"/>
      <c r="V10" s="72"/>
      <c r="W10" s="72">
        <f>データ!Q6</f>
        <v>89.67</v>
      </c>
      <c r="X10" s="72"/>
      <c r="Y10" s="72"/>
      <c r="Z10" s="72"/>
      <c r="AA10" s="72"/>
      <c r="AB10" s="72"/>
      <c r="AC10" s="72"/>
      <c r="AD10" s="73">
        <f>データ!R6</f>
        <v>3240</v>
      </c>
      <c r="AE10" s="73"/>
      <c r="AF10" s="73"/>
      <c r="AG10" s="73"/>
      <c r="AH10" s="73"/>
      <c r="AI10" s="73"/>
      <c r="AJ10" s="73"/>
      <c r="AK10" s="2"/>
      <c r="AL10" s="73">
        <f>データ!V6</f>
        <v>30440</v>
      </c>
      <c r="AM10" s="73"/>
      <c r="AN10" s="73"/>
      <c r="AO10" s="73"/>
      <c r="AP10" s="73"/>
      <c r="AQ10" s="73"/>
      <c r="AR10" s="73"/>
      <c r="AS10" s="73"/>
      <c r="AT10" s="72">
        <f>データ!W6</f>
        <v>9.2899999999999991</v>
      </c>
      <c r="AU10" s="72"/>
      <c r="AV10" s="72"/>
      <c r="AW10" s="72"/>
      <c r="AX10" s="72"/>
      <c r="AY10" s="72"/>
      <c r="AZ10" s="72"/>
      <c r="BA10" s="72"/>
      <c r="BB10" s="72">
        <f>データ!X6</f>
        <v>3276.64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121</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119</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b/jsVJ9iOO8N1Vrm1GXR12TGLiI+O35Jezg7C5goEAE7gJY5csr6OrZ7jnjNJ7v370X5U2Qk+m1nQIZvmUloew==" saltValue="dCi06MO5X6XScXD8purx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152081</v>
      </c>
      <c r="D6" s="33">
        <f t="shared" si="3"/>
        <v>46</v>
      </c>
      <c r="E6" s="33">
        <f t="shared" si="3"/>
        <v>17</v>
      </c>
      <c r="F6" s="33">
        <f t="shared" si="3"/>
        <v>1</v>
      </c>
      <c r="G6" s="33">
        <f t="shared" si="3"/>
        <v>0</v>
      </c>
      <c r="H6" s="33" t="str">
        <f t="shared" si="3"/>
        <v>新潟県　小千谷市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53.22</v>
      </c>
      <c r="P6" s="34">
        <f t="shared" si="3"/>
        <v>84.57</v>
      </c>
      <c r="Q6" s="34">
        <f t="shared" si="3"/>
        <v>89.67</v>
      </c>
      <c r="R6" s="34">
        <f t="shared" si="3"/>
        <v>3240</v>
      </c>
      <c r="S6" s="34">
        <f t="shared" si="3"/>
        <v>36192</v>
      </c>
      <c r="T6" s="34">
        <f t="shared" si="3"/>
        <v>155.19</v>
      </c>
      <c r="U6" s="34">
        <f t="shared" si="3"/>
        <v>233.21</v>
      </c>
      <c r="V6" s="34">
        <f t="shared" si="3"/>
        <v>30440</v>
      </c>
      <c r="W6" s="34">
        <f t="shared" si="3"/>
        <v>9.2899999999999991</v>
      </c>
      <c r="X6" s="34">
        <f t="shared" si="3"/>
        <v>3276.64</v>
      </c>
      <c r="Y6" s="35">
        <f>IF(Y7="",NA(),Y7)</f>
        <v>118.8</v>
      </c>
      <c r="Z6" s="35">
        <f t="shared" ref="Z6:AH6" si="4">IF(Z7="",NA(),Z7)</f>
        <v>139.47</v>
      </c>
      <c r="AA6" s="35">
        <f t="shared" si="4"/>
        <v>140.28</v>
      </c>
      <c r="AB6" s="35">
        <f t="shared" si="4"/>
        <v>138.85</v>
      </c>
      <c r="AC6" s="35">
        <f t="shared" si="4"/>
        <v>141.30000000000001</v>
      </c>
      <c r="AD6" s="35">
        <f t="shared" si="4"/>
        <v>104.97</v>
      </c>
      <c r="AE6" s="35">
        <f t="shared" si="4"/>
        <v>106.59</v>
      </c>
      <c r="AF6" s="35">
        <f t="shared" si="4"/>
        <v>107.4</v>
      </c>
      <c r="AG6" s="35">
        <f t="shared" si="4"/>
        <v>106.85</v>
      </c>
      <c r="AH6" s="35">
        <f t="shared" si="4"/>
        <v>108.38</v>
      </c>
      <c r="AI6" s="34" t="str">
        <f>IF(AI7="","",IF(AI7="-","【-】","【"&amp;SUBSTITUTE(TEXT(AI7,"#,##0.00"),"-","△")&amp;"】"))</f>
        <v>【108.80】</v>
      </c>
      <c r="AJ6" s="34">
        <f>IF(AJ7="",NA(),AJ7)</f>
        <v>0</v>
      </c>
      <c r="AK6" s="34">
        <f t="shared" ref="AK6:AS6" si="5">IF(AK7="",NA(),AK7)</f>
        <v>0</v>
      </c>
      <c r="AL6" s="34">
        <f t="shared" si="5"/>
        <v>0</v>
      </c>
      <c r="AM6" s="34">
        <f t="shared" si="5"/>
        <v>0</v>
      </c>
      <c r="AN6" s="34">
        <f t="shared" si="5"/>
        <v>0</v>
      </c>
      <c r="AO6" s="35">
        <f t="shared" si="5"/>
        <v>52.88</v>
      </c>
      <c r="AP6" s="35">
        <f t="shared" si="5"/>
        <v>23.51</v>
      </c>
      <c r="AQ6" s="35">
        <f t="shared" si="5"/>
        <v>18.920000000000002</v>
      </c>
      <c r="AR6" s="35">
        <f t="shared" si="5"/>
        <v>92.92</v>
      </c>
      <c r="AS6" s="35">
        <f t="shared" si="5"/>
        <v>12.78</v>
      </c>
      <c r="AT6" s="34" t="str">
        <f>IF(AT7="","",IF(AT7="-","【-】","【"&amp;SUBSTITUTE(TEXT(AT7,"#,##0.00"),"-","△")&amp;"】"))</f>
        <v>【4.27】</v>
      </c>
      <c r="AU6" s="35">
        <f>IF(AU7="",NA(),AU7)</f>
        <v>604.82000000000005</v>
      </c>
      <c r="AV6" s="35">
        <f t="shared" ref="AV6:BD6" si="6">IF(AV7="",NA(),AV7)</f>
        <v>46.6</v>
      </c>
      <c r="AW6" s="35">
        <f t="shared" si="6"/>
        <v>49.85</v>
      </c>
      <c r="AX6" s="35">
        <f t="shared" si="6"/>
        <v>48.95</v>
      </c>
      <c r="AY6" s="35">
        <f t="shared" si="6"/>
        <v>56.38</v>
      </c>
      <c r="AZ6" s="35">
        <f t="shared" si="6"/>
        <v>539.27</v>
      </c>
      <c r="BA6" s="35">
        <f t="shared" si="6"/>
        <v>57.3</v>
      </c>
      <c r="BB6" s="35">
        <f t="shared" si="6"/>
        <v>57.35</v>
      </c>
      <c r="BC6" s="35">
        <f t="shared" si="6"/>
        <v>50.66</v>
      </c>
      <c r="BD6" s="35">
        <f t="shared" si="6"/>
        <v>57.48</v>
      </c>
      <c r="BE6" s="34" t="str">
        <f>IF(BE7="","",IF(BE7="-","【-】","【"&amp;SUBSTITUTE(TEXT(BE7,"#,##0.00"),"-","△")&amp;"】"))</f>
        <v>【66.41】</v>
      </c>
      <c r="BF6" s="35">
        <f>IF(BF7="",NA(),BF7)</f>
        <v>140.1</v>
      </c>
      <c r="BG6" s="35">
        <f t="shared" ref="BG6:BO6" si="7">IF(BG7="",NA(),BG7)</f>
        <v>373.72</v>
      </c>
      <c r="BH6" s="35">
        <f t="shared" si="7"/>
        <v>285.26</v>
      </c>
      <c r="BI6" s="35">
        <f t="shared" si="7"/>
        <v>239.97</v>
      </c>
      <c r="BJ6" s="35">
        <f t="shared" si="7"/>
        <v>1236.08</v>
      </c>
      <c r="BK6" s="35">
        <f t="shared" si="7"/>
        <v>1115.1099999999999</v>
      </c>
      <c r="BL6" s="35">
        <f t="shared" si="7"/>
        <v>1010.51</v>
      </c>
      <c r="BM6" s="35">
        <f t="shared" si="7"/>
        <v>1031.56</v>
      </c>
      <c r="BN6" s="35">
        <f t="shared" si="7"/>
        <v>1111.31</v>
      </c>
      <c r="BO6" s="35">
        <f t="shared" si="7"/>
        <v>1046.25</v>
      </c>
      <c r="BP6" s="34" t="str">
        <f>IF(BP7="","",IF(BP7="-","【-】","【"&amp;SUBSTITUTE(TEXT(BP7,"#,##0.00"),"-","△")&amp;"】"))</f>
        <v>【707.33】</v>
      </c>
      <c r="BQ6" s="35">
        <f>IF(BQ7="",NA(),BQ7)</f>
        <v>162.53</v>
      </c>
      <c r="BR6" s="35">
        <f t="shared" ref="BR6:BZ6" si="8">IF(BR7="",NA(),BR7)</f>
        <v>180.08</v>
      </c>
      <c r="BS6" s="35">
        <f t="shared" si="8"/>
        <v>175.18</v>
      </c>
      <c r="BT6" s="35">
        <f t="shared" si="8"/>
        <v>168.57</v>
      </c>
      <c r="BU6" s="35">
        <f t="shared" si="8"/>
        <v>101.89</v>
      </c>
      <c r="BV6" s="35">
        <f t="shared" si="8"/>
        <v>79.540000000000006</v>
      </c>
      <c r="BW6" s="35">
        <f t="shared" si="8"/>
        <v>83</v>
      </c>
      <c r="BX6" s="35">
        <f t="shared" si="8"/>
        <v>84.32</v>
      </c>
      <c r="BY6" s="35">
        <f t="shared" si="8"/>
        <v>75.540000000000006</v>
      </c>
      <c r="BZ6" s="35">
        <f t="shared" si="8"/>
        <v>88.37</v>
      </c>
      <c r="CA6" s="34" t="str">
        <f>IF(CA7="","",IF(CA7="-","【-】","【"&amp;SUBSTITUTE(TEXT(CA7,"#,##0.00"),"-","△")&amp;"】"))</f>
        <v>【101.26】</v>
      </c>
      <c r="CB6" s="35">
        <f>IF(CB7="",NA(),CB7)</f>
        <v>96.45</v>
      </c>
      <c r="CC6" s="35">
        <f t="shared" ref="CC6:CK6" si="9">IF(CC7="",NA(),CC7)</f>
        <v>87.24</v>
      </c>
      <c r="CD6" s="35">
        <f t="shared" si="9"/>
        <v>89.76</v>
      </c>
      <c r="CE6" s="35">
        <f t="shared" si="9"/>
        <v>93.47</v>
      </c>
      <c r="CF6" s="35">
        <f t="shared" si="9"/>
        <v>154.6</v>
      </c>
      <c r="CG6" s="35">
        <f t="shared" si="9"/>
        <v>199.36</v>
      </c>
      <c r="CH6" s="35">
        <f t="shared" si="9"/>
        <v>193.74</v>
      </c>
      <c r="CI6" s="35">
        <f t="shared" si="9"/>
        <v>188.12</v>
      </c>
      <c r="CJ6" s="35">
        <f t="shared" si="9"/>
        <v>207.96</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53.51</v>
      </c>
      <c r="CV6" s="35">
        <f t="shared" si="10"/>
        <v>59.55</v>
      </c>
      <c r="CW6" s="34" t="str">
        <f>IF(CW7="","",IF(CW7="-","【-】","【"&amp;SUBSTITUTE(TEXT(CW7,"#,##0.00"),"-","△")&amp;"】"))</f>
        <v>【60.13】</v>
      </c>
      <c r="CX6" s="35">
        <f>IF(CX7="",NA(),CX7)</f>
        <v>91.37</v>
      </c>
      <c r="CY6" s="35">
        <f t="shared" ref="CY6:DG6" si="11">IF(CY7="",NA(),CY7)</f>
        <v>92.06</v>
      </c>
      <c r="CZ6" s="35">
        <f t="shared" si="11"/>
        <v>93.26</v>
      </c>
      <c r="DA6" s="35">
        <f t="shared" si="11"/>
        <v>93.71</v>
      </c>
      <c r="DB6" s="35">
        <f t="shared" si="11"/>
        <v>94.15</v>
      </c>
      <c r="DC6" s="35">
        <f t="shared" si="11"/>
        <v>86.88</v>
      </c>
      <c r="DD6" s="35">
        <f t="shared" si="11"/>
        <v>86.56</v>
      </c>
      <c r="DE6" s="35">
        <f t="shared" si="11"/>
        <v>86.78</v>
      </c>
      <c r="DF6" s="35">
        <f t="shared" si="11"/>
        <v>83.91</v>
      </c>
      <c r="DG6" s="35">
        <f t="shared" si="11"/>
        <v>87.14</v>
      </c>
      <c r="DH6" s="34" t="str">
        <f>IF(DH7="","",IF(DH7="-","【-】","【"&amp;SUBSTITUTE(TEXT(DH7,"#,##0.00"),"-","△")&amp;"】"))</f>
        <v>【95.06】</v>
      </c>
      <c r="DI6" s="35">
        <f>IF(DI7="",NA(),DI7)</f>
        <v>9.61</v>
      </c>
      <c r="DJ6" s="35">
        <f t="shared" ref="DJ6:DR6" si="12">IF(DJ7="",NA(),DJ7)</f>
        <v>11.97</v>
      </c>
      <c r="DK6" s="35">
        <f t="shared" si="12"/>
        <v>16.57</v>
      </c>
      <c r="DL6" s="35">
        <f t="shared" si="12"/>
        <v>16.559999999999999</v>
      </c>
      <c r="DM6" s="35">
        <f t="shared" si="12"/>
        <v>18.89</v>
      </c>
      <c r="DN6" s="35">
        <f t="shared" si="12"/>
        <v>9.52</v>
      </c>
      <c r="DO6" s="35">
        <f t="shared" si="12"/>
        <v>15.82</v>
      </c>
      <c r="DP6" s="35">
        <f t="shared" si="12"/>
        <v>18.29</v>
      </c>
      <c r="DQ6" s="35">
        <f t="shared" si="12"/>
        <v>21.09</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4">
        <f t="shared" si="13"/>
        <v>0</v>
      </c>
      <c r="EC6" s="35">
        <f t="shared" si="13"/>
        <v>0.01</v>
      </c>
      <c r="ED6" s="34" t="str">
        <f>IF(ED7="","",IF(ED7="-","【-】","【"&amp;SUBSTITUTE(TEXT(ED7,"#,##0.00"),"-","△")&amp;"】"))</f>
        <v>【5.37】</v>
      </c>
      <c r="EE6" s="34">
        <f>IF(EE7="",NA(),EE7)</f>
        <v>0</v>
      </c>
      <c r="EF6" s="34">
        <f t="shared" ref="EF6:EN6" si="14">IF(EF7="",NA(),EF7)</f>
        <v>0</v>
      </c>
      <c r="EG6" s="34">
        <f t="shared" si="14"/>
        <v>0</v>
      </c>
      <c r="EH6" s="34">
        <f t="shared" si="14"/>
        <v>0</v>
      </c>
      <c r="EI6" s="34">
        <f t="shared" si="14"/>
        <v>0</v>
      </c>
      <c r="EJ6" s="35">
        <f t="shared" si="14"/>
        <v>0.06</v>
      </c>
      <c r="EK6" s="35">
        <f t="shared" si="14"/>
        <v>0.04</v>
      </c>
      <c r="EL6" s="35">
        <f t="shared" si="14"/>
        <v>0.38</v>
      </c>
      <c r="EM6" s="35">
        <f t="shared" si="14"/>
        <v>0.15</v>
      </c>
      <c r="EN6" s="35">
        <f t="shared" si="14"/>
        <v>0.11</v>
      </c>
      <c r="EO6" s="34" t="str">
        <f>IF(EO7="","",IF(EO7="-","【-】","【"&amp;SUBSTITUTE(TEXT(EO7,"#,##0.00"),"-","△")&amp;"】"))</f>
        <v>【0.23】</v>
      </c>
    </row>
    <row r="7" spans="1:148" s="36" customFormat="1" x14ac:dyDescent="0.15">
      <c r="A7" s="28"/>
      <c r="B7" s="37">
        <v>2017</v>
      </c>
      <c r="C7" s="37">
        <v>152081</v>
      </c>
      <c r="D7" s="37">
        <v>46</v>
      </c>
      <c r="E7" s="37">
        <v>17</v>
      </c>
      <c r="F7" s="37">
        <v>1</v>
      </c>
      <c r="G7" s="37">
        <v>0</v>
      </c>
      <c r="H7" s="37" t="s">
        <v>107</v>
      </c>
      <c r="I7" s="37" t="s">
        <v>108</v>
      </c>
      <c r="J7" s="37" t="s">
        <v>109</v>
      </c>
      <c r="K7" s="37" t="s">
        <v>110</v>
      </c>
      <c r="L7" s="37" t="s">
        <v>111</v>
      </c>
      <c r="M7" s="37" t="s">
        <v>112</v>
      </c>
      <c r="N7" s="38" t="s">
        <v>113</v>
      </c>
      <c r="O7" s="38">
        <v>53.22</v>
      </c>
      <c r="P7" s="38">
        <v>84.57</v>
      </c>
      <c r="Q7" s="38">
        <v>89.67</v>
      </c>
      <c r="R7" s="38">
        <v>3240</v>
      </c>
      <c r="S7" s="38">
        <v>36192</v>
      </c>
      <c r="T7" s="38">
        <v>155.19</v>
      </c>
      <c r="U7" s="38">
        <v>233.21</v>
      </c>
      <c r="V7" s="38">
        <v>30440</v>
      </c>
      <c r="W7" s="38">
        <v>9.2899999999999991</v>
      </c>
      <c r="X7" s="38">
        <v>3276.64</v>
      </c>
      <c r="Y7" s="38">
        <v>118.8</v>
      </c>
      <c r="Z7" s="38">
        <v>139.47</v>
      </c>
      <c r="AA7" s="38">
        <v>140.28</v>
      </c>
      <c r="AB7" s="38">
        <v>138.85</v>
      </c>
      <c r="AC7" s="38">
        <v>141.30000000000001</v>
      </c>
      <c r="AD7" s="38">
        <v>104.97</v>
      </c>
      <c r="AE7" s="38">
        <v>106.59</v>
      </c>
      <c r="AF7" s="38">
        <v>107.4</v>
      </c>
      <c r="AG7" s="38">
        <v>106.85</v>
      </c>
      <c r="AH7" s="38">
        <v>108.38</v>
      </c>
      <c r="AI7" s="38">
        <v>108.8</v>
      </c>
      <c r="AJ7" s="38">
        <v>0</v>
      </c>
      <c r="AK7" s="38">
        <v>0</v>
      </c>
      <c r="AL7" s="38">
        <v>0</v>
      </c>
      <c r="AM7" s="38">
        <v>0</v>
      </c>
      <c r="AN7" s="38">
        <v>0</v>
      </c>
      <c r="AO7" s="38">
        <v>52.88</v>
      </c>
      <c r="AP7" s="38">
        <v>23.51</v>
      </c>
      <c r="AQ7" s="38">
        <v>18.920000000000002</v>
      </c>
      <c r="AR7" s="38">
        <v>92.92</v>
      </c>
      <c r="AS7" s="38">
        <v>12.78</v>
      </c>
      <c r="AT7" s="38">
        <v>4.2699999999999996</v>
      </c>
      <c r="AU7" s="38">
        <v>604.82000000000005</v>
      </c>
      <c r="AV7" s="38">
        <v>46.6</v>
      </c>
      <c r="AW7" s="38">
        <v>49.85</v>
      </c>
      <c r="AX7" s="38">
        <v>48.95</v>
      </c>
      <c r="AY7" s="38">
        <v>56.38</v>
      </c>
      <c r="AZ7" s="38">
        <v>539.27</v>
      </c>
      <c r="BA7" s="38">
        <v>57.3</v>
      </c>
      <c r="BB7" s="38">
        <v>57.35</v>
      </c>
      <c r="BC7" s="38">
        <v>50.66</v>
      </c>
      <c r="BD7" s="38">
        <v>57.48</v>
      </c>
      <c r="BE7" s="38">
        <v>66.41</v>
      </c>
      <c r="BF7" s="38">
        <v>140.1</v>
      </c>
      <c r="BG7" s="38">
        <v>373.72</v>
      </c>
      <c r="BH7" s="38">
        <v>285.26</v>
      </c>
      <c r="BI7" s="38">
        <v>239.97</v>
      </c>
      <c r="BJ7" s="38">
        <v>1236.08</v>
      </c>
      <c r="BK7" s="38">
        <v>1115.1099999999999</v>
      </c>
      <c r="BL7" s="38">
        <v>1010.51</v>
      </c>
      <c r="BM7" s="38">
        <v>1031.56</v>
      </c>
      <c r="BN7" s="38">
        <v>1111.31</v>
      </c>
      <c r="BO7" s="38">
        <v>1046.25</v>
      </c>
      <c r="BP7" s="38">
        <v>707.33</v>
      </c>
      <c r="BQ7" s="38">
        <v>162.53</v>
      </c>
      <c r="BR7" s="38">
        <v>180.08</v>
      </c>
      <c r="BS7" s="38">
        <v>175.18</v>
      </c>
      <c r="BT7" s="38">
        <v>168.57</v>
      </c>
      <c r="BU7" s="38">
        <v>101.89</v>
      </c>
      <c r="BV7" s="38">
        <v>79.540000000000006</v>
      </c>
      <c r="BW7" s="38">
        <v>83</v>
      </c>
      <c r="BX7" s="38">
        <v>84.32</v>
      </c>
      <c r="BY7" s="38">
        <v>75.540000000000006</v>
      </c>
      <c r="BZ7" s="38">
        <v>88.37</v>
      </c>
      <c r="CA7" s="38">
        <v>101.26</v>
      </c>
      <c r="CB7" s="38">
        <v>96.45</v>
      </c>
      <c r="CC7" s="38">
        <v>87.24</v>
      </c>
      <c r="CD7" s="38">
        <v>89.76</v>
      </c>
      <c r="CE7" s="38">
        <v>93.47</v>
      </c>
      <c r="CF7" s="38">
        <v>154.6</v>
      </c>
      <c r="CG7" s="38">
        <v>199.36</v>
      </c>
      <c r="CH7" s="38">
        <v>193.74</v>
      </c>
      <c r="CI7" s="38">
        <v>188.12</v>
      </c>
      <c r="CJ7" s="38">
        <v>207.96</v>
      </c>
      <c r="CK7" s="38">
        <v>178.11</v>
      </c>
      <c r="CL7" s="38">
        <v>136.38999999999999</v>
      </c>
      <c r="CM7" s="38" t="s">
        <v>113</v>
      </c>
      <c r="CN7" s="38" t="s">
        <v>113</v>
      </c>
      <c r="CO7" s="38" t="s">
        <v>113</v>
      </c>
      <c r="CP7" s="38" t="s">
        <v>113</v>
      </c>
      <c r="CQ7" s="38" t="s">
        <v>113</v>
      </c>
      <c r="CR7" s="38">
        <v>62.09</v>
      </c>
      <c r="CS7" s="38">
        <v>62.23</v>
      </c>
      <c r="CT7" s="38">
        <v>60</v>
      </c>
      <c r="CU7" s="38">
        <v>53.51</v>
      </c>
      <c r="CV7" s="38">
        <v>59.55</v>
      </c>
      <c r="CW7" s="38">
        <v>60.13</v>
      </c>
      <c r="CX7" s="38">
        <v>91.37</v>
      </c>
      <c r="CY7" s="38">
        <v>92.06</v>
      </c>
      <c r="CZ7" s="38">
        <v>93.26</v>
      </c>
      <c r="DA7" s="38">
        <v>93.71</v>
      </c>
      <c r="DB7" s="38">
        <v>94.15</v>
      </c>
      <c r="DC7" s="38">
        <v>86.88</v>
      </c>
      <c r="DD7" s="38">
        <v>86.56</v>
      </c>
      <c r="DE7" s="38">
        <v>86.78</v>
      </c>
      <c r="DF7" s="38">
        <v>83.91</v>
      </c>
      <c r="DG7" s="38">
        <v>87.14</v>
      </c>
      <c r="DH7" s="38">
        <v>95.06</v>
      </c>
      <c r="DI7" s="38">
        <v>9.61</v>
      </c>
      <c r="DJ7" s="38">
        <v>11.97</v>
      </c>
      <c r="DK7" s="38">
        <v>16.57</v>
      </c>
      <c r="DL7" s="38">
        <v>16.559999999999999</v>
      </c>
      <c r="DM7" s="38">
        <v>18.89</v>
      </c>
      <c r="DN7" s="38">
        <v>9.52</v>
      </c>
      <c r="DO7" s="38">
        <v>15.82</v>
      </c>
      <c r="DP7" s="38">
        <v>18.29</v>
      </c>
      <c r="DQ7" s="38">
        <v>21.09</v>
      </c>
      <c r="DR7" s="38">
        <v>15.21</v>
      </c>
      <c r="DS7" s="38">
        <v>38.130000000000003</v>
      </c>
      <c r="DT7" s="38">
        <v>0</v>
      </c>
      <c r="DU7" s="38">
        <v>0</v>
      </c>
      <c r="DV7" s="38">
        <v>0</v>
      </c>
      <c r="DW7" s="38">
        <v>0</v>
      </c>
      <c r="DX7" s="38">
        <v>0</v>
      </c>
      <c r="DY7" s="38">
        <v>0.01</v>
      </c>
      <c r="DZ7" s="38">
        <v>0.01</v>
      </c>
      <c r="EA7" s="38">
        <v>0.01</v>
      </c>
      <c r="EB7" s="38">
        <v>0</v>
      </c>
      <c r="EC7" s="38">
        <v>0.01</v>
      </c>
      <c r="ED7" s="38">
        <v>5.37</v>
      </c>
      <c r="EE7" s="38">
        <v>0</v>
      </c>
      <c r="EF7" s="38">
        <v>0</v>
      </c>
      <c r="EG7" s="38">
        <v>0</v>
      </c>
      <c r="EH7" s="38">
        <v>0</v>
      </c>
      <c r="EI7" s="38">
        <v>0</v>
      </c>
      <c r="EJ7" s="38">
        <v>0.06</v>
      </c>
      <c r="EK7" s="38">
        <v>0.04</v>
      </c>
      <c r="EL7" s="38">
        <v>0.38</v>
      </c>
      <c r="EM7" s="38">
        <v>0.15</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2019-01-28T05:15:18Z</cp:lastPrinted>
  <dcterms:created xsi:type="dcterms:W3CDTF">2018-12-03T08:48:33Z</dcterms:created>
  <dcterms:modified xsi:type="dcterms:W3CDTF">2019-01-28T05:20:19Z</dcterms:modified>
  <cp:category/>
</cp:coreProperties>
</file>