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unsyo-sv2\202企画政策課\02財政係\02決算統計\203_財政状況資料集\H29決算分\10月公表分（システムメンテで公表遅れ）\"/>
    </mc:Choice>
  </mc:AlternateContent>
  <bookViews>
    <workbookView xWindow="0" yWindow="0" windowWidth="15360" windowHeight="7635" tabRatio="7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<sst xmlns="http://schemas.openxmlformats.org/spreadsheetml/2006/main" count="1080" uniqueCount="596">
  <si>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</si>
  <si>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</si>
  <si>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</si>
  <si>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</si>
  <si>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</si>
  <si>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</si>
  <si>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</si>
  <si>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</si>
  <si>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</si>
  <si>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</si>
  <si>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</si>
  <si>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</si>
  <si>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</si>
  <si>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</si>
  <si>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</si>
  <si>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</si>
  <si>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</si>
  <si>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</si>
  <si>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</si>
  <si>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</si>
  <si>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</si>
  <si>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</si>
  <si>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</si>
  <si>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</si>
  <si>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</si>
  <si>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</si>
  <si>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</si>
  <si>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</si>
  <si>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</si>
  <si>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</si>
  <si>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</si>
  <si>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</si>
  <si>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</si>
  <si>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</si>
  <si>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</si>
  <si>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</si>
  <si>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</si>
  <si>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</si>
  <si>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</si>
  <si>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</si>
  <si>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</si>
  <si>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</si>
  <si>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</si>
  <si>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</si>
  <si>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</si>
  <si>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</si>
  <si>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</si>
  <si>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</si>
  <si>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</si>
  <si>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</si>
  <si>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</si>
  <si>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</si>
  <si>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</si>
  <si>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</si>
  <si>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</si>
  <si>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</si>
  <si>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</si>
  <si>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</si>
  <si>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</si>
  <si>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</si>
  <si>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</si>
  <si>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</si>
  <si>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</si>
  <si>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</si>
  <si>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</si>
  <si>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</si>
  <si>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</si>
  <si>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</si>
  <si>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</si>
  <si>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</si>
  <si>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</si>
  <si>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</si>
  <si>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</si>
  <si>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</si>
  <si>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</si>
  <si>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</si>
  <si>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</si>
  <si>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</si>
  <si>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</si>
  <si>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</si>
  <si>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</si>
  <si>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</si>
  <si>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</si>
  <si>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</si>
  <si>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</si>
  <si>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</si>
  <si>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</si>
  <si>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</si>
  <si>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</si>
  <si>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</si>
  <si>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</si>
  <si>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小千谷市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</si>
  <si>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</si>
  <si>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</si>
  <si>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</si>
  <si>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</si>
  <si>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</si>
  <si>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</si>
  <si>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</si>
  <si>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</si>
  <si>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</si>
  <si>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</si>
  <si>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</si>
  <si>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</si>
  <si>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</si>
  <si>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</si>
  <si>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</si>
  <si>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</si>
  <si>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</si>
  <si>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</si>
  <si>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</si>
  <si>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</si>
  <si>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</si>
  <si>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</si>
  <si>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</si>
  <si>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</si>
  <si>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</si>
  <si>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</si>
  <si>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</si>
  <si>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</si>
  <si>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</si>
  <si>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</si>
  <si>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</si>
  <si>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</si>
  <si>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</si>
  <si>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</si>
  <si>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</si>
  <si>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</si>
  <si>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</si>
  <si>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</si>
  <si>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</si>
  <si>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</si>
  <si>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</si>
  <si>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</si>
  <si>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</si>
  <si>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</si>
  <si>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</si>
  <si>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</si>
  <si>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</si>
  <si>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</si>
  <si>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</si>
  <si>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</si>
  <si>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</si>
  <si>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</si>
  <si>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</si>
  <si>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</si>
  <si>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</si>
  <si>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</si>
  <si>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</si>
  <si>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</si>
  <si>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</si>
  <si>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</si>
  <si>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</si>
  <si>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</si>
  <si>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</si>
  <si>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</si>
  <si>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</si>
  <si>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</si>
  <si>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</si>
  <si>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</si>
  <si>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</si>
  <si>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</si>
  <si>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</si>
  <si>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</si>
  <si>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</si>
  <si>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</si>
  <si>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</si>
  <si>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</si>
  <si>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</si>
  <si>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</si>
  <si>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</si>
  <si>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</si>
  <si>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</si>
  <si>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</si>
  <si>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</si>
  <si>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</si>
  <si>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</si>
  <si>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</si>
  <si>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</si>
  <si>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</si>
  <si>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</si>
  <si>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</si>
  <si>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</si>
  <si>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</si>
  <si>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</si>
  <si>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</si>
  <si>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</si>
  <si>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</si>
  <si>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</si>
  <si>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</si>
  <si>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</si>
  <si>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</si>
  <si>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</si>
  <si>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</si>
  <si>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</si>
  <si>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</si>
  <si>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</si>
  <si>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</si>
  <si>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</si>
  <si>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</si>
  <si>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</si>
  <si>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</si>
  <si>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</si>
  <si>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</si>
  <si>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</si>
  <si>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新潟県小千谷市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</si>
  <si>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</si>
  <si>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</si>
  <si>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</si>
  <si>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</si>
  <si>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</si>
  <si>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</si>
  <si>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</si>
  <si>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</si>
  <si>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</si>
  <si>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</si>
  <si>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</si>
  <si>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</si>
  <si>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</si>
  <si>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</si>
  <si>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</si>
  <si>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</si>
  <si>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</si>
  <si>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</si>
  <si>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</si>
  <si>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</si>
  <si>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</si>
  <si>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</si>
  <si>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</si>
  <si>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</si>
  <si>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</si>
  <si>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</si>
  <si>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</si>
  <si>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</si>
  <si>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</si>
  <si>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</si>
  <si>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</si>
  <si>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</si>
  <si>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</si>
  <si>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</si>
  <si>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</si>
  <si>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</si>
  <si>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</si>
  <si>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</si>
  <si>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</si>
  <si>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</si>
  <si>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</si>
  <si>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</si>
  <si>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</si>
  <si>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</si>
  <si>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</si>
  <si>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</si>
  <si>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</si>
  <si>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</si>
  <si>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</si>
  <si>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</si>
  <si>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</si>
  <si>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</si>
  <si>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</si>
  <si>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</si>
  <si>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</si>
  <si>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</si>
  <si>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</si>
  <si>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</si>
  <si>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</si>
  <si>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</si>
  <si>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</si>
  <si>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</si>
  <si>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</si>
  <si>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</si>
  <si>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</si>
  <si>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</si>
  <si>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</si>
  <si>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</si>
  <si>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</si>
  <si>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</si>
  <si>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</si>
  <si>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</si>
  <si>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</si>
  <si>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</si>
  <si>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</si>
  <si>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</si>
  <si>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</si>
  <si>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</si>
  <si>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</si>
  <si>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</si>
  <si>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</si>
  <si>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</si>
  <si>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</si>
  <si>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</si>
  <si>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</si>
  <si>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</si>
  <si>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</si>
  <si>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</si>
  <si>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</si>
  <si>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</si>
  <si>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</si>
  <si>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</si>
  <si>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</si>
  <si>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</si>
  <si>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</si>
  <si>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</si>
  <si>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</si>
  <si>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</si>
  <si>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</si>
  <si>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</si>
  <si>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</si>
  <si>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</si>
  <si>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</si>
  <si>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</si>
  <si>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</si>
  <si>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</si>
  <si>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</si>
  <si>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</si>
  <si>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</si>
  <si>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</si>
  <si>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</si>
  <si>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</si>
  <si>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</si>
  <si>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</si>
  <si>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</si>
  <si>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</si>
  <si>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</si>
  <si>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</si>
  <si>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</si>
  <si>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</si>
  <si>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</si>
  <si>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</si>
  <si>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</si>
  <si>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</si>
  <si>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ガス</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</si>
  <si>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</si>
  <si>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</si>
  <si>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</si>
  <si>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</si>
  <si>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</si>
  <si>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</si>
  <si>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</si>
  <si>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</si>
  <si>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</si>
  <si>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</si>
  <si>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</si>
  <si>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</si>
  <si>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</si>
  <si>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</si>
  <si>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</si>
  <si>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</si>
  <si>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</si>
  <si>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</si>
  <si>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</si>
  <si>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</si>
  <si>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</si>
  <si>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</si>
  <si>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</si>
  <si>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</si>
  <si>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</si>
  <si>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新潟県小千谷市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</si>
  <si>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</si>
  <si>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</si>
  <si>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</si>
  <si>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</si>
  <si>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</si>
  <si>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</si>
  <si>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</si>
  <si>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</si>
  <si>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</si>
  <si>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</si>
  <si>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</si>
  <si>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</si>
  <si>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</si>
  <si>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</si>
  <si>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</si>
  <si>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</si>
  <si>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</si>
  <si>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</si>
  <si>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</si>
  <si>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</si>
  <si>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</si>
  <si>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</si>
  <si>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</si>
  <si>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</si>
  <si>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</si>
  <si>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</si>
  <si>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</si>
  <si>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</si>
  <si>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</si>
  <si>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</si>
  <si>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</si>
  <si>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</si>
  <si>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</si>
  <si>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</si>
  <si>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</si>
  <si>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</si>
  <si>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</si>
  <si>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</si>
  <si>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</si>
  <si>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</si>
  <si>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工業用水道事業会計</t>
    <phoneticPr fontId="5"/>
  </si>
  <si>
    <t>下水道事業会計</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</si>
  <si>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</si>
  <si>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</si>
  <si>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</si>
  <si>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</si>
  <si>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</si>
  <si>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</si>
  <si>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</si>
  <si>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</si>
  <si>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</si>
  <si>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</si>
  <si>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</si>
  <si>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</si>
  <si>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</si>
  <si>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</si>
  <si>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</si>
  <si>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</si>
  <si>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</si>
  <si>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</si>
  <si>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</si>
  <si>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</si>
  <si>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</si>
  <si>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</si>
  <si>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</si>
  <si>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</si>
  <si>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</si>
  <si>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</si>
  <si>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</si>
  <si>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</si>
  <si>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</si>
  <si>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</si>
  <si>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</si>
  <si>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</si>
  <si>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</si>
  <si>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</si>
  <si>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</si>
  <si>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</si>
  <si>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</si>
  <si>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</si>
  <si>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</si>
  <si>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</si>
  <si>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</si>
  <si>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</si>
  <si>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</si>
  <si>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</si>
  <si>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</si>
  <si>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</si>
  <si>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</si>
  <si>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</si>
  <si>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</si>
  <si>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</si>
  <si>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</si>
  <si>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</si>
  <si>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</si>
  <si>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</si>
  <si>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</si>
  <si>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</si>
  <si>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</si>
  <si>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</si>
  <si>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</si>
  <si>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</si>
  <si>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</si>
  <si>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</si>
  <si>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</si>
  <si>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</si>
  <si>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ガス事業会計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</si>
  <si>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</si>
  <si>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</si>
  <si>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</si>
  <si>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</si>
  <si>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</si>
  <si>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</si>
  <si>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</si>
  <si>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</si>
  <si>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</si>
  <si>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</si>
  <si>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</si>
  <si>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</si>
  <si>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</si>
  <si>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</si>
  <si>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</si>
  <si>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</si>
  <si>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</si>
  <si>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</si>
  <si>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</si>
  <si>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</si>
  <si>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</si>
  <si>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</si>
  <si>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</si>
  <si>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</si>
  <si>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</si>
  <si>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</si>
  <si>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</si>
  <si>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</si>
  <si>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</si>
  <si>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</si>
  <si>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</si>
  <si>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</si>
  <si>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</si>
  <si>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</si>
  <si>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</si>
  <si>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</si>
  <si>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</si>
  <si>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</si>
  <si>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</si>
  <si>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</si>
  <si>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</si>
  <si>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</si>
  <si>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</si>
  <si>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</si>
  <si>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</si>
  <si>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</si>
  <si>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</si>
  <si>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</si>
  <si>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</si>
  <si>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</si>
  <si>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</si>
  <si>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</si>
  <si>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</si>
  <si>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</si>
  <si>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</si>
  <si>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</si>
  <si>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</si>
  <si>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</si>
  <si>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</si>
  <si>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</si>
  <si>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</si>
  <si>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</si>
  <si>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</si>
  <si>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</si>
  <si>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</si>
  <si>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</si>
  <si>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</si>
  <si>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</si>
  <si>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</si>
  <si>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</si>
  <si>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</si>
  <si>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</si>
  <si>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</si>
  <si>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</si>
  <si>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</si>
  <si>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</si>
  <si>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</si>
  <si>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</si>
  <si>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</si>
  <si>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</si>
  <si>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</si>
  <si>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</si>
  <si>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</si>
  <si>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</si>
  <si>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</si>
  <si>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</si>
  <si>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3.28</t>
  </si>
  <si>
    <t>▲ 13.89</t>
  </si>
  <si>
    <t>▲ 6.03</t>
  </si>
  <si>
    <t>水道事業会計</t>
  </si>
  <si>
    <t>下水道事業会計</t>
  </si>
  <si>
    <t>ガス事業会計</t>
  </si>
  <si>
    <t>工業用水道事業会計</t>
  </si>
  <si>
    <t>一般会計</t>
  </si>
  <si>
    <t>介護保険特別会計</t>
  </si>
  <si>
    <t>国民健康保険特別会計</t>
  </si>
  <si>
    <t>工業団地事業特別会計</t>
  </si>
  <si>
    <t>その他会計（赤字）</t>
  </si>
  <si>
    <t>その他会計（黒字）</t>
  </si>
  <si>
    <t>-</t>
    <phoneticPr fontId="2"/>
  </si>
  <si>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11"/>
  </si>
  <si>
    <t>新潟県市町村総合事務組
（職員退職手当支給事業特別会計）</t>
    <rPh sb="0" eb="3">
      <t>ニイガタケン</t>
    </rPh>
    <rPh sb="3" eb="6">
      <t>シチョウソン</t>
    </rPh>
    <rPh sb="6" eb="8">
      <t>ソウゴウ</t>
    </rPh>
    <rPh sb="8" eb="10">
      <t>ジム</t>
    </rPh>
    <rPh sb="10" eb="11">
      <t>グミ</t>
    </rPh>
    <rPh sb="13" eb="15">
      <t>ショクイン</t>
    </rPh>
    <rPh sb="15" eb="17">
      <t>タイショク</t>
    </rPh>
    <rPh sb="17" eb="19">
      <t>テアテ</t>
    </rPh>
    <rPh sb="19" eb="21">
      <t>シキュウ</t>
    </rPh>
    <rPh sb="21" eb="23">
      <t>ジギョウ</t>
    </rPh>
    <rPh sb="23" eb="25">
      <t>トクベツ</t>
    </rPh>
    <rPh sb="25" eb="27">
      <t>カイケイ</t>
    </rPh>
    <phoneticPr fontId="11"/>
  </si>
  <si>
    <t>新潟県市町村総合事務組合
（消防団員等公務災害補償事業特別会計）</t>
    <rPh sb="0" eb="3">
      <t>ニイガタケン</t>
    </rPh>
    <rPh sb="3" eb="6">
      <t>シチョウソン</t>
    </rPh>
    <rPh sb="6" eb="8">
      <t>ソウゴウ</t>
    </rPh>
    <rPh sb="8" eb="10">
      <t>ジム</t>
    </rPh>
    <rPh sb="10" eb="12">
      <t>クミアイ</t>
    </rPh>
    <rPh sb="14" eb="16">
      <t>ショウボウ</t>
    </rPh>
    <rPh sb="16" eb="18">
      <t>ダンイン</t>
    </rPh>
    <rPh sb="18" eb="19">
      <t>トウ</t>
    </rPh>
    <rPh sb="19" eb="21">
      <t>コウム</t>
    </rPh>
    <rPh sb="21" eb="23">
      <t>サイガイ</t>
    </rPh>
    <rPh sb="23" eb="25">
      <t>ホショウ</t>
    </rPh>
    <rPh sb="25" eb="27">
      <t>ジギョウ</t>
    </rPh>
    <rPh sb="27" eb="29">
      <t>トクベツ</t>
    </rPh>
    <rPh sb="29" eb="31">
      <t>カイケイ</t>
    </rPh>
    <phoneticPr fontId="11"/>
  </si>
  <si>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11"/>
  </si>
  <si>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6">
      <t>トウ</t>
    </rPh>
    <rPh sb="26" eb="28">
      <t>トクベツ</t>
    </rPh>
    <rPh sb="28" eb="30">
      <t>カイケイ</t>
    </rPh>
    <phoneticPr fontId="11"/>
  </si>
  <si>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11"/>
  </si>
  <si>
    <t>新潟県後期高齢者医療広域連合
（一般会計）</t>
    <rPh sb="0" eb="3">
      <t>ニイガタケン</t>
    </rPh>
    <rPh sb="3" eb="5">
      <t>コウキ</t>
    </rPh>
    <rPh sb="5" eb="8">
      <t>コウレイシャ</t>
    </rPh>
    <rPh sb="8" eb="10">
      <t>イリョウ</t>
    </rPh>
    <rPh sb="10" eb="12">
      <t>コウイキ</t>
    </rPh>
    <rPh sb="12" eb="14">
      <t>レンゴウ</t>
    </rPh>
    <rPh sb="16" eb="18">
      <t>イッパン</t>
    </rPh>
    <rPh sb="18" eb="20">
      <t>カイケイ</t>
    </rPh>
    <phoneticPr fontId="11"/>
  </si>
  <si>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</si>
  <si>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魚沼地区障害福祉組合</t>
    <rPh sb="0" eb="2">
      <t>ウオヌマ</t>
    </rPh>
    <rPh sb="2" eb="4">
      <t>チク</t>
    </rPh>
    <rPh sb="4" eb="6">
      <t>ショウガイ</t>
    </rPh>
    <rPh sb="6" eb="8">
      <t>フクシ</t>
    </rPh>
    <rPh sb="8" eb="10">
      <t>クミアイ</t>
    </rPh>
    <phoneticPr fontId="11"/>
  </si>
  <si>
    <t>魚沼地域特別養護老人ホーム組合</t>
    <rPh sb="0" eb="2">
      <t>ウオヌマ</t>
    </rPh>
    <rPh sb="2" eb="4">
      <t>チイキ</t>
    </rPh>
    <rPh sb="4" eb="6">
      <t>トクベツ</t>
    </rPh>
    <rPh sb="6" eb="8">
      <t>ヨウゴ</t>
    </rPh>
    <rPh sb="8" eb="10">
      <t>ロウジン</t>
    </rPh>
    <rPh sb="13" eb="15">
      <t>クミアイ</t>
    </rPh>
    <phoneticPr fontId="11"/>
  </si>
  <si>
    <t>小千谷観光開発</t>
    <rPh sb="0" eb="3">
      <t>オヂヤ</t>
    </rPh>
    <rPh sb="3" eb="5">
      <t>カンコウ</t>
    </rPh>
    <rPh sb="5" eb="7">
      <t>カイハツ</t>
    </rPh>
    <phoneticPr fontId="2"/>
  </si>
  <si>
    <t>環境うるおい基金</t>
    <rPh sb="0" eb="2">
      <t>カンキョウ</t>
    </rPh>
    <rPh sb="6" eb="8">
      <t>キキン</t>
    </rPh>
    <phoneticPr fontId="11"/>
  </si>
  <si>
    <t>文化施設建設基金</t>
    <rPh sb="0" eb="2">
      <t>ブンカ</t>
    </rPh>
    <rPh sb="2" eb="4">
      <t>シセツ</t>
    </rPh>
    <rPh sb="4" eb="6">
      <t>ケンセツ</t>
    </rPh>
    <rPh sb="6" eb="8">
      <t>キキン</t>
    </rPh>
    <phoneticPr fontId="11"/>
  </si>
  <si>
    <t>夢の架け橋基金</t>
    <rPh sb="0" eb="1">
      <t>ユメ</t>
    </rPh>
    <rPh sb="2" eb="3">
      <t>カ</t>
    </rPh>
    <rPh sb="4" eb="5">
      <t>ハシ</t>
    </rPh>
    <rPh sb="5" eb="7">
      <t>キキン</t>
    </rPh>
    <phoneticPr fontId="11"/>
  </si>
  <si>
    <t>職員退職手当積立金</t>
    <rPh sb="0" eb="2">
      <t>ショクイン</t>
    </rPh>
    <rPh sb="2" eb="4">
      <t>タイショク</t>
    </rPh>
    <rPh sb="4" eb="6">
      <t>テアテ</t>
    </rPh>
    <rPh sb="6" eb="8">
      <t>ツミタテ</t>
    </rPh>
    <rPh sb="8" eb="9">
      <t>キン</t>
    </rPh>
    <phoneticPr fontId="11"/>
  </si>
  <si>
    <t>地域福祉基金</t>
    <rPh sb="0" eb="2">
      <t>チイキ</t>
    </rPh>
    <rPh sb="2" eb="4">
      <t>フクシ</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</si>
  <si>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</si>
  <si>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</si>
  <si>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</si>
  <si>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</si>
  <si>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</si>
  <si>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</si>
  <si>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</si>
  <si>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</si>
  <si>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</si>
  <si>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</si>
  <si>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</si>
  <si>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</si>
  <si>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</si>
  <si>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</si>
  <si>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は類似団体と比較して低い水準にあるが、将来負担比率については前年度比5.3ポイント上昇している。将来負担比率が上昇している主な要因としては、市民会館耐震改修事業などの大型普通建設事業による地方債残高の増によるものであり、今後10年間は比較的高い水準で推移することが予想される。
　実質公債費比率については、引き続き、交付税措置のある地方債を有効活用するなど適正な地方債発行に努める。</t>
    <rPh sb="78" eb="80">
      <t>シミン</t>
    </rPh>
    <rPh sb="80" eb="82">
      <t>カイカン</t>
    </rPh>
    <phoneticPr fontId="5"/>
  </si>
  <si>
    <t>　将来負担比率は増加傾向で、類似団体と比べて高い水準にある一方、有形固定資産減価償却率は類似団体よりも0.1ポイント高い水準となっている。有形固定資産減価償却率の高い水準の主な要因としては、昭和50年～60年代に建設された保育所が11箇所あり、有形固定資産減価償却率が72.2ポイントになっていることが挙げられる。
　今後、公共施設等総合管理計画に基づき、施設等の集約化・複合化に積極的に取り組んでいく。</t>
    <rPh sb="8" eb="10">
      <t>ゾウカ</t>
    </rPh>
    <rPh sb="10" eb="12">
      <t>ケイコウ</t>
    </rPh>
    <rPh sb="58" eb="59">
      <t>タカ</t>
    </rPh>
    <rPh sb="81" eb="82">
      <t>タカ</t>
    </rPh>
    <rPh sb="95" eb="97">
      <t>ショウワ</t>
    </rPh>
    <rPh sb="106" eb="108">
      <t>ケンセツ</t>
    </rPh>
    <rPh sb="111" eb="113">
      <t>ホイク</t>
    </rPh>
    <rPh sb="113" eb="114">
      <t>ショ</t>
    </rPh>
    <rPh sb="117" eb="119">
      <t>カショ</t>
    </rPh>
    <rPh sb="151" eb="152">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</si>
</sst>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wrapText="1" shrinkToFit="1"/>
      <protection locked="0"/>
    </xf>
    <xf numFmtId="0" fontId="29" fillId="0" borderId="99" xfId="12" applyFont="1" applyBorder="1" applyAlignment="1" applyProtection="1">
      <alignment horizontal="left" vertical="center" wrapText="1" shrinkToFit="1"/>
      <protection locked="0"/>
    </xf>
    <xf numFmtId="0" fontId="29" fillId="0" borderId="100" xfId="12" applyFont="1" applyBorder="1" applyAlignment="1" applyProtection="1">
      <alignment horizontal="left" vertical="center" wrapText="1"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81768</c:v>
                </c:pt>
                <c:pt idx="3">
                  <c:v>65876</c:v>
                </c:pt>
                <c:pt idx="4">
                  <c:v>68468</c:v>
                </c:pt>
              </c:numCache>
            </c:numRef>
          </c:val>
          <c:smooth val="0"/>
          <c:extLst>
            <c:ext xmlns:c16="http://schemas.microsoft.com/office/drawing/2014/chart" uri="{C3380CC4-5D6E-409C-BE32-E72D297353CC}">
              <c16:uniqueId val="{00000000-F250-403D-9DEC-AD3FEB50DA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101919</c:v>
                </c:pt>
                <c:pt idx="1">
                  <c:v>76496</c:v>
                </c:pt>
                <c:pt idx="2">
                  <c:v>57022</c:v>
                </c:pt>
                <c:pt idx="3">
                  <c:v>97650</c:v>
                </c:pt>
                <c:pt idx="4">
                  <c:v>51869</c:v>
                </c:pt>
              </c:numCache>
            </c:numRef>
          </c:val>
          <c:smooth val="0"/>
          <c:extLst>
            <c:ext xmlns:c16="http://schemas.microsoft.com/office/drawing/2014/chart" uri="{C3380CC4-5D6E-409C-BE32-E72D297353CC}">
              <c16:uniqueId val="{00000001-F250-403D-9DEC-AD3FEB50DA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4.1900000000000004</c:v>
                </c:pt>
                <c:pt idx="1">
                  <c:v>4.3099999999999996</c:v>
                </c:pt>
                <c:pt idx="2">
                  <c:v>8.39</c:v>
                </c:pt>
                <c:pt idx="3">
                  <c:v>4.49</c:v>
                </c:pt>
                <c:pt idx="4">
                  <c:v>4.54</c:v>
                </c:pt>
              </c:numCache>
            </c:numRef>
          </c:val>
          <c:extLst>
            <c:ext xmlns:c16="http://schemas.microsoft.com/office/drawing/2014/chart" uri="{C3380CC4-5D6E-409C-BE32-E72D297353CC}">
              <c16:uniqueId val="{00000000-D79C-4C0C-BAB7-9785328740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45.22</c:v>
                </c:pt>
                <c:pt idx="1">
                  <c:v>42.24</c:v>
                </c:pt>
                <c:pt idx="2">
                  <c:v>42.7</c:v>
                </c:pt>
                <c:pt idx="3">
                  <c:v>34.81</c:v>
                </c:pt>
                <c:pt idx="4">
                  <c:v>29.97</c:v>
                </c:pt>
              </c:numCache>
            </c:numRef>
          </c:val>
          <c:extLst>
            <c:ext xmlns:c16="http://schemas.microsoft.com/office/drawing/2014/chart" uri="{C3380CC4-5D6E-409C-BE32-E72D297353CC}">
              <c16:uniqueId val="{00000001-D79C-4C0C-BAB7-9785328740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0.38</c:v>
                </c:pt>
                <c:pt idx="1">
                  <c:v>-3.28</c:v>
                </c:pt>
                <c:pt idx="2">
                  <c:v>6.33</c:v>
                </c:pt>
                <c:pt idx="3">
                  <c:v>-13.89</c:v>
                </c:pt>
                <c:pt idx="4">
                  <c:v>-6.03</c:v>
                </c:pt>
              </c:numCache>
            </c:numRef>
          </c:val>
          <c:smooth val="0"/>
          <c:extLst>
            <c:ext xmlns:c16="http://schemas.microsoft.com/office/drawing/2014/chart" uri="{C3380CC4-5D6E-409C-BE32-E72D297353CC}">
              <c16:uniqueId val="{00000002-D79C-4C0C-BAB7-9785328740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0.18</c:v>
                </c:pt>
                <c:pt idx="4">
                  <c:v>#N/A</c:v>
                </c:pt>
                <c:pt idx="5">
                  <c:v>0.18</c:v>
                </c:pt>
                <c:pt idx="6">
                  <c:v>#N/A</c:v>
                </c:pt>
                <c:pt idx="7">
                  <c:v>0.18</c:v>
                </c:pt>
                <c:pt idx="8">
                  <c:v>#N/A</c:v>
                </c:pt>
                <c:pt idx="9">
                  <c:v>0.19</c:v>
                </c:pt>
              </c:numCache>
            </c:numRef>
          </c:val>
          <c:extLst>
            <c:ext xmlns:c16="http://schemas.microsoft.com/office/drawing/2014/chart" uri="{C3380CC4-5D6E-409C-BE32-E72D297353CC}">
              <c16:uniqueId val="{00000000-B38F-4AAF-9462-E6D7177E63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8F-4AAF-9462-E6D7177E63B5}"/>
            </c:ext>
          </c:extLst>
        </c:ser>
        <c:ser>
          <c:idx val="2"/>
          <c:order val="2"/>
          <c:tx>
            <c:strRef>
              <c:f>データシート!$A$29</c:f>
              <c:strCache>
                <c:ptCount val="1"/>
                <c:pt idx="0">
                  <c:v>工業団地事業特別会計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1.1299999999999999</c:v>
                </c:pt>
                <c:pt idx="2">
                  <c:v>#N/A</c:v>
                </c:pt>
                <c:pt idx="3">
                  <c:v>1.1499999999999999</c:v>
                </c:pt>
                <c:pt idx="4">
                  <c:v>#N/A</c:v>
                </c:pt>
                <c:pt idx="5">
                  <c:v>1.1000000000000001</c:v>
                </c:pt>
                <c:pt idx="6">
                  <c:v>#N/A</c:v>
                </c:pt>
                <c:pt idx="7">
                  <c:v>1.1399999999999999</c:v>
                </c:pt>
                <c:pt idx="8">
                  <c:v>#N/A</c:v>
                </c:pt>
                <c:pt idx="9">
                  <c:v>1.02</c:v>
                </c:pt>
              </c:numCache>
            </c:numRef>
          </c:val>
          <c:extLst>
            <c:ext xmlns:c16="http://schemas.microsoft.com/office/drawing/2014/chart" uri="{C3380CC4-5D6E-409C-BE32-E72D297353CC}">
              <c16:uniqueId val="{00000002-B38F-4AAF-9462-E6D7177E63B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1.79</c:v>
                </c:pt>
                <c:pt idx="2">
                  <c:v>#N/A</c:v>
                </c:pt>
                <c:pt idx="3">
                  <c:v>0.55000000000000004</c:v>
                </c:pt>
                <c:pt idx="4">
                  <c:v>#N/A</c:v>
                </c:pt>
                <c:pt idx="5">
                  <c:v>1.94</c:v>
                </c:pt>
                <c:pt idx="6">
                  <c:v>#N/A</c:v>
                </c:pt>
                <c:pt idx="7">
                  <c:v>0.75</c:v>
                </c:pt>
                <c:pt idx="8">
                  <c:v>#N/A</c:v>
                </c:pt>
                <c:pt idx="9">
                  <c:v>1.53</c:v>
                </c:pt>
              </c:numCache>
            </c:numRef>
          </c:val>
          <c:extLst>
            <c:ext xmlns:c16="http://schemas.microsoft.com/office/drawing/2014/chart" uri="{C3380CC4-5D6E-409C-BE32-E72D297353CC}">
              <c16:uniqueId val="{00000003-B38F-4AAF-9462-E6D7177E63B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1.38</c:v>
                </c:pt>
                <c:pt idx="4">
                  <c:v>#N/A</c:v>
                </c:pt>
                <c:pt idx="5">
                  <c:v>1.36</c:v>
                </c:pt>
                <c:pt idx="6">
                  <c:v>#N/A</c:v>
                </c:pt>
                <c:pt idx="7">
                  <c:v>1.53</c:v>
                </c:pt>
                <c:pt idx="8">
                  <c:v>#N/A</c:v>
                </c:pt>
                <c:pt idx="9">
                  <c:v>1.88</c:v>
                </c:pt>
              </c:numCache>
            </c:numRef>
          </c:val>
          <c:extLst>
            <c:ext xmlns:c16="http://schemas.microsoft.com/office/drawing/2014/chart" uri="{C3380CC4-5D6E-409C-BE32-E72D297353CC}">
              <c16:uniqueId val="{00000004-B38F-4AAF-9462-E6D7177E63B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4.1900000000000004</c:v>
                </c:pt>
                <c:pt idx="2">
                  <c:v>#N/A</c:v>
                </c:pt>
                <c:pt idx="3">
                  <c:v>4.3099999999999996</c:v>
                </c:pt>
                <c:pt idx="4">
                  <c:v>#N/A</c:v>
                </c:pt>
                <c:pt idx="5">
                  <c:v>8.3800000000000008</c:v>
                </c:pt>
                <c:pt idx="6">
                  <c:v>#N/A</c:v>
                </c:pt>
                <c:pt idx="7">
                  <c:v>4.4800000000000004</c:v>
                </c:pt>
                <c:pt idx="8">
                  <c:v>#N/A</c:v>
                </c:pt>
                <c:pt idx="9">
                  <c:v>4.53</c:v>
                </c:pt>
              </c:numCache>
            </c:numRef>
          </c:val>
          <c:extLst>
            <c:ext xmlns:c16="http://schemas.microsoft.com/office/drawing/2014/chart" uri="{C3380CC4-5D6E-409C-BE32-E72D297353CC}">
              <c16:uniqueId val="{00000005-B38F-4AAF-9462-E6D7177E63B5}"/>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4.2300000000000004</c:v>
                </c:pt>
                <c:pt idx="2">
                  <c:v>#N/A</c:v>
                </c:pt>
                <c:pt idx="3">
                  <c:v>4.5</c:v>
                </c:pt>
                <c:pt idx="4">
                  <c:v>#N/A</c:v>
                </c:pt>
                <c:pt idx="5">
                  <c:v>4.72</c:v>
                </c:pt>
                <c:pt idx="6">
                  <c:v>#N/A</c:v>
                </c:pt>
                <c:pt idx="7">
                  <c:v>4.96</c:v>
                </c:pt>
                <c:pt idx="8">
                  <c:v>#N/A</c:v>
                </c:pt>
                <c:pt idx="9">
                  <c:v>5.1100000000000003</c:v>
                </c:pt>
              </c:numCache>
            </c:numRef>
          </c:val>
          <c:extLst>
            <c:ext xmlns:c16="http://schemas.microsoft.com/office/drawing/2014/chart" uri="{C3380CC4-5D6E-409C-BE32-E72D297353CC}">
              <c16:uniqueId val="{00000006-B38F-4AAF-9462-E6D7177E63B5}"/>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7.78</c:v>
                </c:pt>
                <c:pt idx="2">
                  <c:v>#N/A</c:v>
                </c:pt>
                <c:pt idx="3">
                  <c:v>6.3</c:v>
                </c:pt>
                <c:pt idx="4">
                  <c:v>#N/A</c:v>
                </c:pt>
                <c:pt idx="5">
                  <c:v>5.57</c:v>
                </c:pt>
                <c:pt idx="6">
                  <c:v>#N/A</c:v>
                </c:pt>
                <c:pt idx="7">
                  <c:v>5.31</c:v>
                </c:pt>
                <c:pt idx="8">
                  <c:v>#N/A</c:v>
                </c:pt>
                <c:pt idx="9">
                  <c:v>5.16</c:v>
                </c:pt>
              </c:numCache>
            </c:numRef>
          </c:val>
          <c:extLst>
            <c:ext xmlns:c16="http://schemas.microsoft.com/office/drawing/2014/chart" uri="{C3380CC4-5D6E-409C-BE32-E72D297353CC}">
              <c16:uniqueId val="{00000007-B38F-4AAF-9462-E6D7177E63B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4.57</c:v>
                </c:pt>
                <c:pt idx="2">
                  <c:v>#N/A</c:v>
                </c:pt>
                <c:pt idx="3">
                  <c:v>5.42</c:v>
                </c:pt>
                <c:pt idx="4">
                  <c:v>#N/A</c:v>
                </c:pt>
                <c:pt idx="5">
                  <c:v>5.75</c:v>
                </c:pt>
                <c:pt idx="6">
                  <c:v>#N/A</c:v>
                </c:pt>
                <c:pt idx="7">
                  <c:v>6.26</c:v>
                </c:pt>
                <c:pt idx="8">
                  <c:v>#N/A</c:v>
                </c:pt>
                <c:pt idx="9">
                  <c:v>6.57</c:v>
                </c:pt>
              </c:numCache>
            </c:numRef>
          </c:val>
          <c:extLst>
            <c:ext xmlns:c16="http://schemas.microsoft.com/office/drawing/2014/chart" uri="{C3380CC4-5D6E-409C-BE32-E72D297353CC}">
              <c16:uniqueId val="{00000008-B38F-4AAF-9462-E6D7177E63B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10.88</c:v>
                </c:pt>
                <c:pt idx="2">
                  <c:v>#N/A</c:v>
                </c:pt>
                <c:pt idx="3">
                  <c:v>10.54</c:v>
                </c:pt>
                <c:pt idx="4">
                  <c:v>#N/A</c:v>
                </c:pt>
                <c:pt idx="5">
                  <c:v>12.13</c:v>
                </c:pt>
                <c:pt idx="6">
                  <c:v>#N/A</c:v>
                </c:pt>
                <c:pt idx="7">
                  <c:v>10.37</c:v>
                </c:pt>
                <c:pt idx="8">
                  <c:v>#N/A</c:v>
                </c:pt>
                <c:pt idx="9">
                  <c:v>9.0299999999999994</c:v>
                </c:pt>
              </c:numCache>
            </c:numRef>
          </c:val>
          <c:extLst>
            <c:ext xmlns:c16="http://schemas.microsoft.com/office/drawing/2014/chart" uri="{C3380CC4-5D6E-409C-BE32-E72D297353CC}">
              <c16:uniqueId val="{00000009-B38F-4AAF-9462-E6D7177E63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1908</c:v>
                </c:pt>
                <c:pt idx="5">
                  <c:v>1965</c:v>
                </c:pt>
                <c:pt idx="8">
                  <c:v>1878</c:v>
                </c:pt>
                <c:pt idx="11">
                  <c:v>1732</c:v>
                </c:pt>
                <c:pt idx="14">
                  <c:v>1669</c:v>
                </c:pt>
              </c:numCache>
            </c:numRef>
          </c:val>
          <c:extLst>
            <c:ext xmlns:c16="http://schemas.microsoft.com/office/drawing/2014/chart" uri="{C3380CC4-5D6E-409C-BE32-E72D297353CC}">
              <c16:uniqueId val="{00000000-9B04-46D6-91AF-FBF7E40D01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04-46D6-91AF-FBF7E40D01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c:v>
                </c:pt>
                <c:pt idx="3">
                  <c:v>15</c:v>
                </c:pt>
                <c:pt idx="6">
                  <c:v>14</c:v>
                </c:pt>
                <c:pt idx="9">
                  <c:v>13</c:v>
                </c:pt>
                <c:pt idx="12">
                  <c:v>12</c:v>
                </c:pt>
              </c:numCache>
            </c:numRef>
          </c:val>
          <c:extLst>
            <c:ext xmlns:c16="http://schemas.microsoft.com/office/drawing/2014/chart" uri="{C3380CC4-5D6E-409C-BE32-E72D297353CC}">
              <c16:uniqueId val="{00000002-9B04-46D6-91AF-FBF7E40D01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3</c:v>
                </c:pt>
                <c:pt idx="9">
                  <c:v>2</c:v>
                </c:pt>
                <c:pt idx="12">
                  <c:v>1</c:v>
                </c:pt>
              </c:numCache>
            </c:numRef>
          </c:val>
          <c:extLst>
            <c:ext xmlns:c16="http://schemas.microsoft.com/office/drawing/2014/chart" uri="{C3380CC4-5D6E-409C-BE32-E72D297353CC}">
              <c16:uniqueId val="{00000003-9B04-46D6-91AF-FBF7E40D01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1089</c:v>
                </c:pt>
                <c:pt idx="3">
                  <c:v>1026</c:v>
                </c:pt>
                <c:pt idx="6">
                  <c:v>993</c:v>
                </c:pt>
                <c:pt idx="9">
                  <c:v>928</c:v>
                </c:pt>
                <c:pt idx="12">
                  <c:v>803</c:v>
                </c:pt>
              </c:numCache>
            </c:numRef>
          </c:val>
          <c:extLst>
            <c:ext xmlns:c16="http://schemas.microsoft.com/office/drawing/2014/chart" uri="{C3380CC4-5D6E-409C-BE32-E72D297353CC}">
              <c16:uniqueId val="{00000004-9B04-46D6-91AF-FBF7E40D01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04-46D6-91AF-FBF7E40D01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04-46D6-91AF-FBF7E40D01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1658</c:v>
                </c:pt>
                <c:pt idx="3">
                  <c:v>1651</c:v>
                </c:pt>
                <c:pt idx="6">
                  <c:v>1599</c:v>
                </c:pt>
                <c:pt idx="9">
                  <c:v>1536</c:v>
                </c:pt>
                <c:pt idx="12">
                  <c:v>1519</c:v>
                </c:pt>
              </c:numCache>
            </c:numRef>
          </c:val>
          <c:extLst>
            <c:ext xmlns:c16="http://schemas.microsoft.com/office/drawing/2014/chart" uri="{C3380CC4-5D6E-409C-BE32-E72D297353CC}">
              <c16:uniqueId val="{00000007-9B04-46D6-91AF-FBF7E40D01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855</c:v>
                </c:pt>
                <c:pt idx="2">
                  <c:v>#N/A</c:v>
                </c:pt>
                <c:pt idx="3">
                  <c:v>#N/A</c:v>
                </c:pt>
                <c:pt idx="4">
                  <c:v>727</c:v>
                </c:pt>
                <c:pt idx="5">
                  <c:v>#N/A</c:v>
                </c:pt>
                <c:pt idx="6">
                  <c:v>#N/A</c:v>
                </c:pt>
                <c:pt idx="7">
                  <c:v>731</c:v>
                </c:pt>
                <c:pt idx="8">
                  <c:v>#N/A</c:v>
                </c:pt>
                <c:pt idx="9">
                  <c:v>#N/A</c:v>
                </c:pt>
                <c:pt idx="10">
                  <c:v>747</c:v>
                </c:pt>
                <c:pt idx="11">
                  <c:v>#N/A</c:v>
                </c:pt>
                <c:pt idx="12">
                  <c:v>#N/A</c:v>
                </c:pt>
                <c:pt idx="13">
                  <c:v>666</c:v>
                </c:pt>
                <c:pt idx="14">
                  <c:v>#N/A</c:v>
                </c:pt>
              </c:numCache>
            </c:numRef>
          </c:val>
          <c:smooth val="0"/>
          <c:extLst>
            <c:ext xmlns:c16="http://schemas.microsoft.com/office/drawing/2014/chart" uri="{C3380CC4-5D6E-409C-BE32-E72D297353CC}">
              <c16:uniqueId val="{00000008-9B04-46D6-91AF-FBF7E40D01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17976</c:v>
                </c:pt>
                <c:pt idx="5">
                  <c:v>18126</c:v>
                </c:pt>
                <c:pt idx="8">
                  <c:v>17649</c:v>
                </c:pt>
                <c:pt idx="11">
                  <c:v>17107</c:v>
                </c:pt>
                <c:pt idx="14">
                  <c:v>16814</c:v>
                </c:pt>
              </c:numCache>
            </c:numRef>
          </c:val>
          <c:extLst>
            <c:ext xmlns:c16="http://schemas.microsoft.com/office/drawing/2014/chart" uri="{C3380CC4-5D6E-409C-BE32-E72D297353CC}">
              <c16:uniqueId val="{00000000-A8BE-4395-BA83-152D1C97E2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1650</c:v>
                </c:pt>
                <c:pt idx="5">
                  <c:v>1384</c:v>
                </c:pt>
                <c:pt idx="8">
                  <c:v>1167</c:v>
                </c:pt>
                <c:pt idx="11">
                  <c:v>925</c:v>
                </c:pt>
                <c:pt idx="14">
                  <c:v>853</c:v>
                </c:pt>
              </c:numCache>
            </c:numRef>
          </c:val>
          <c:extLst>
            <c:ext xmlns:c16="http://schemas.microsoft.com/office/drawing/2014/chart" uri="{C3380CC4-5D6E-409C-BE32-E72D297353CC}">
              <c16:uniqueId val="{00000001-A8BE-4395-BA83-152D1C97E2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4842</c:v>
                </c:pt>
                <c:pt idx="5">
                  <c:v>4505</c:v>
                </c:pt>
                <c:pt idx="8">
                  <c:v>4722</c:v>
                </c:pt>
                <c:pt idx="11">
                  <c:v>3489</c:v>
                </c:pt>
                <c:pt idx="14">
                  <c:v>2914</c:v>
                </c:pt>
              </c:numCache>
            </c:numRef>
          </c:val>
          <c:extLst>
            <c:ext xmlns:c16="http://schemas.microsoft.com/office/drawing/2014/chart" uri="{C3380CC4-5D6E-409C-BE32-E72D297353CC}">
              <c16:uniqueId val="{00000002-A8BE-4395-BA83-152D1C97E2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BE-4395-BA83-152D1C97E2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BE-4395-BA83-152D1C97E2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BE-4395-BA83-152D1C97E2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4006</c:v>
                </c:pt>
                <c:pt idx="3">
                  <c:v>3143</c:v>
                </c:pt>
                <c:pt idx="6">
                  <c:v>2910</c:v>
                </c:pt>
                <c:pt idx="9">
                  <c:v>2751</c:v>
                </c:pt>
                <c:pt idx="12">
                  <c:v>2601</c:v>
                </c:pt>
              </c:numCache>
            </c:numRef>
          </c:val>
          <c:extLst>
            <c:ext xmlns:c16="http://schemas.microsoft.com/office/drawing/2014/chart" uri="{C3380CC4-5D6E-409C-BE32-E72D297353CC}">
              <c16:uniqueId val="{00000006-A8BE-4395-BA83-152D1C97E2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c:v>
                </c:pt>
                <c:pt idx="3">
                  <c:v>49</c:v>
                </c:pt>
                <c:pt idx="6">
                  <c:v>98</c:v>
                </c:pt>
                <c:pt idx="9">
                  <c:v>97</c:v>
                </c:pt>
                <c:pt idx="12">
                  <c:v>96</c:v>
                </c:pt>
              </c:numCache>
            </c:numRef>
          </c:val>
          <c:extLst>
            <c:ext xmlns:c16="http://schemas.microsoft.com/office/drawing/2014/chart" uri="{C3380CC4-5D6E-409C-BE32-E72D297353CC}">
              <c16:uniqueId val="{00000007-A8BE-4395-BA83-152D1C97E2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10734</c:v>
                </c:pt>
                <c:pt idx="3">
                  <c:v>9870</c:v>
                </c:pt>
                <c:pt idx="6">
                  <c:v>9070</c:v>
                </c:pt>
                <c:pt idx="9">
                  <c:v>8380</c:v>
                </c:pt>
                <c:pt idx="12">
                  <c:v>7757</c:v>
                </c:pt>
              </c:numCache>
            </c:numRef>
          </c:val>
          <c:extLst>
            <c:ext xmlns:c16="http://schemas.microsoft.com/office/drawing/2014/chart" uri="{C3380CC4-5D6E-409C-BE32-E72D297353CC}">
              <c16:uniqueId val="{00000008-A8BE-4395-BA83-152D1C97E2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c:v>
                </c:pt>
                <c:pt idx="3">
                  <c:v>70</c:v>
                </c:pt>
                <c:pt idx="6">
                  <c:v>57</c:v>
                </c:pt>
                <c:pt idx="9">
                  <c:v>46</c:v>
                </c:pt>
                <c:pt idx="12">
                  <c:v>34</c:v>
                </c:pt>
              </c:numCache>
            </c:numRef>
          </c:val>
          <c:extLst>
            <c:ext xmlns:c16="http://schemas.microsoft.com/office/drawing/2014/chart" uri="{C3380CC4-5D6E-409C-BE32-E72D297353CC}">
              <c16:uniqueId val="{00000009-A8BE-4395-BA83-152D1C97E2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16005</c:v>
                </c:pt>
                <c:pt idx="3">
                  <c:v>16661</c:v>
                </c:pt>
                <c:pt idx="6">
                  <c:v>16370</c:v>
                </c:pt>
                <c:pt idx="9">
                  <c:v>16189</c:v>
                </c:pt>
                <c:pt idx="12">
                  <c:v>16266</c:v>
                </c:pt>
              </c:numCache>
            </c:numRef>
          </c:val>
          <c:extLst>
            <c:ext xmlns:c16="http://schemas.microsoft.com/office/drawing/2014/chart" uri="{C3380CC4-5D6E-409C-BE32-E72D297353CC}">
              <c16:uniqueId val="{0000000A-A8BE-4395-BA83-152D1C97E2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6369</c:v>
                </c:pt>
                <c:pt idx="2">
                  <c:v>#N/A</c:v>
                </c:pt>
                <c:pt idx="3">
                  <c:v>#N/A</c:v>
                </c:pt>
                <c:pt idx="4">
                  <c:v>5778</c:v>
                </c:pt>
                <c:pt idx="5">
                  <c:v>#N/A</c:v>
                </c:pt>
                <c:pt idx="6">
                  <c:v>#N/A</c:v>
                </c:pt>
                <c:pt idx="7">
                  <c:v>4967</c:v>
                </c:pt>
                <c:pt idx="8">
                  <c:v>#N/A</c:v>
                </c:pt>
                <c:pt idx="9">
                  <c:v>#N/A</c:v>
                </c:pt>
                <c:pt idx="10">
                  <c:v>5941</c:v>
                </c:pt>
                <c:pt idx="11">
                  <c:v>#N/A</c:v>
                </c:pt>
                <c:pt idx="12">
                  <c:v>#N/A</c:v>
                </c:pt>
                <c:pt idx="13">
                  <c:v>6173</c:v>
                </c:pt>
                <c:pt idx="14">
                  <c:v>#N/A</c:v>
                </c:pt>
              </c:numCache>
            </c:numRef>
          </c:val>
          <c:smooth val="0"/>
          <c:extLst>
            <c:ext xmlns:c16="http://schemas.microsoft.com/office/drawing/2014/chart" uri="{C3380CC4-5D6E-409C-BE32-E72D297353CC}">
              <c16:uniqueId val="{0000000B-A8BE-4395-BA83-152D1C97E2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4438</c:v>
                </c:pt>
                <c:pt idx="1">
                  <c:v>3475</c:v>
                </c:pt>
                <c:pt idx="2">
                  <c:v>2900</c:v>
                </c:pt>
              </c:numCache>
            </c:numRef>
          </c:val>
          <c:extLst>
            <c:ext xmlns:c16="http://schemas.microsoft.com/office/drawing/2014/chart" uri="{C3380CC4-5D6E-409C-BE32-E72D297353CC}">
              <c16:uniqueId val="{00000000-DAA8-4D16-AD67-277E83862D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284</c:v>
                </c:pt>
                <c:pt idx="1">
                  <c:v>14</c:v>
                </c:pt>
                <c:pt idx="2">
                  <c:v>14</c:v>
                </c:pt>
              </c:numCache>
            </c:numRef>
          </c:val>
          <c:extLst>
            <c:ext xmlns:c16="http://schemas.microsoft.com/office/drawing/2014/chart" uri="{C3380CC4-5D6E-409C-BE32-E72D297353CC}">
              <c16:uniqueId val="{00000001-DAA8-4D16-AD67-277E83862D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2617</c:v>
                </c:pt>
                <c:pt idx="1">
                  <c:v>2436</c:v>
                </c:pt>
                <c:pt idx="2">
                  <c:v>2562</c:v>
                </c:pt>
              </c:numCache>
            </c:numRef>
          </c:val>
          <c:extLst>
            <c:ext xmlns:c16="http://schemas.microsoft.com/office/drawing/2014/chart" uri="{C3380CC4-5D6E-409C-BE32-E72D297353CC}">
              <c16:uniqueId val="{00000002-DAA8-4D16-AD67-277E83862D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{E644BC5D-EB41-4FF3-9A83-9AFBDCA2B5B9}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E0E-45D3-A5DC-0499B072D2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{C8C769E5-CCBF-44DD-BF70-D9AB4D7913BF}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0E-45D3-A5DC-0499B072D2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{A0B0A884-F936-48E8-AD28-FA925FC1B128}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0E-45D3-A5DC-0499B072D2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{24F25FE8-43D9-4055-898F-9C8541B6EE17}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0E-45D3-A5DC-0499B072D2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{B1D5FB9D-5B7D-461C-A819-637DE2160E1D}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0E-45D3-A5DC-0499B072D2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{FC709EE1-F8CE-4050-8D25-F83699FE30C6}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E0E-45D3-A5DC-0499B072D2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{FD493CFC-D49E-4D0F-A2CF-B3E466B3B1DA}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E0E-45D3-A5DC-0499B072D2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{676E931D-DCD9-4245-9B7B-EDAD3C6AE118}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E0E-45D3-A5DC-0499B072D2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{01DBC79A-88F1-44D9-894B-C7E26AB18B8B}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E0E-45D3-A5DC-0499B072D2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52.5</c:v>
                </c:pt>
                <c:pt idx="24">
                  <c:v>53.1</c:v>
                </c:pt>
                <c:pt idx="32">
                  <c:v>55.3</c:v>
                </c:pt>
              </c:numCache>
            </c:numRef>
          </c:xVal>
          <c:yVal>
            <c:numRef>
              <c:f>公会計指標分析・財政指標組合せ分析表!$BP$51:$DC$51</c:f>
              <c:numCache>
                <c:formatCode>#,##0.0;"▲ "#,##0.0</c:formatCode>
                <c:ptCount val="40"/>
                <c:pt idx="16">
                  <c:v>56.9</c:v>
                </c:pt>
                <c:pt idx="24">
                  <c:v>70.3</c:v>
                </c:pt>
                <c:pt idx="32">
                  <c:v>75.599999999999994</c:v>
                </c:pt>
              </c:numCache>
            </c:numRef>
          </c:yVal>
          <c:smooth val="0"/>
          <c:extLst>
            <c:ext xmlns:c16="http://schemas.microsoft.com/office/drawing/2014/chart" uri="{C3380CC4-5D6E-409C-BE32-E72D297353CC}">
              <c16:uniqueId val="{00000009-4E0E-45D3-A5DC-0499B072D2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{D5699D29-4967-4142-9B22-B90245D3FBE4}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E0E-45D3-A5DC-0499B072D2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{EC271578-FF57-45F9-A4B5-2FC06DCAD3D6}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0E-45D3-A5DC-0499B072D2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{516E4F9B-7D4F-4D28-BF7C-AB56D9F0BE28}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0E-45D3-A5DC-0499B072D2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{835C6E37-7C52-45CB-A4CA-58749106FAA7}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0E-45D3-A5DC-0499B072D2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{3AE07963-0D8F-413B-9124-DDE841A2DEA4}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0E-45D3-A5DC-0499B072D2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{8F75A2B4-20E2-4425-8C59-928EB54EB6A5}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E0E-45D3-A5DC-0499B072D2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{BF632975-B19D-4256-82B2-CE25393672D9}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E0E-45D3-A5DC-0499B072D2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{77F2C2EF-CA1A-40E4-B1CF-10BC66CB0FE0}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E0E-45D3-A5DC-0499B072D2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{CBDDA12E-AA5C-4EDA-BED0-40AD656550A7}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E0E-45D3-A5DC-0499B072D2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4E0E-45D3-A5DC-0499B072D2C0}"/>
            </c:ext>
          </c:extLst>
        </c:ser>
        <c:dLbls>
          <c:showLegendKey val="0"/>
          <c:showVal val="1"/>
          <c:showCatName val="0"/>
          <c:showSerName val="0"/>
          <c:showPercent val="0"/>
          <c:showBubbleSize val="0"/>
        </c:dLbls>
        <c:axId val="46179840"/>
        <c:axId val="46181760"/>
      </c:scatterChart>
      <c:valAx>
        <c:axId val="46179840"/>
        <c:scaling>
          <c:orientation val="minMax"/>
          <c:max val="57.5"/>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0"/>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{0AF3744B-EEC3-4774-970A-37D95C6D7680}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2F6-496F-AA28-66DE396445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{43603707-9AC7-4412-B2B6-531205B479B0}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F6-496F-AA28-66DE396445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{8979F315-BE79-4FEF-A0A0-12569C2D7DD4}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F6-496F-AA28-66DE396445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{B1513988-C267-45FB-8954-763483174B1E}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F6-496F-AA28-66DE396445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{5FDB8300-1A73-4984-BF36-5D0B7E534BD7}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F6-496F-AA28-66DE3964456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{52F39753-8E00-4017-93EA-4790681B63B7}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2F6-496F-AA28-66DE3964456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{530B3F74-3CAC-4BCC-8C0F-D25EC278F08F}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2F6-496F-AA28-66DE3964456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{FB1CB415-AE0B-4A11-AD8F-1A939FDF2C67}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2F6-496F-AA28-66DE3964456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{0F636A2B-7145-40E2-8487-8232E7FAB8BB}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2F6-496F-AA28-66DE396445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9.8000000000000007</c:v>
                </c:pt>
                <c:pt idx="16">
                  <c:v>9.1</c:v>
                </c:pt>
                <c:pt idx="24">
                  <c:v>8.6</c:v>
                </c:pt>
                <c:pt idx="32">
                  <c:v>8.4</c:v>
                </c:pt>
              </c:numCache>
            </c:numRef>
          </c:xVal>
          <c:yVal>
            <c:numRef>
              <c:f>公会計指標分析・財政指標組合せ分析表!$BP$73:$DC$73</c:f>
              <c:numCache>
                <c:formatCode>#,##0.0;"▲ "#,##0.0</c:formatCode>
                <c:ptCount val="40"/>
                <c:pt idx="0">
                  <c:v>75.5</c:v>
                </c:pt>
                <c:pt idx="8">
                  <c:v>69.900000000000006</c:v>
                </c:pt>
                <c:pt idx="16">
                  <c:v>56.9</c:v>
                </c:pt>
                <c:pt idx="24">
                  <c:v>70.3</c:v>
                </c:pt>
                <c:pt idx="32">
                  <c:v>75.599999999999994</c:v>
                </c:pt>
              </c:numCache>
            </c:numRef>
          </c:yVal>
          <c:smooth val="0"/>
          <c:extLst>
            <c:ext xmlns:c16="http://schemas.microsoft.com/office/drawing/2014/chart" uri="{C3380CC4-5D6E-409C-BE32-E72D297353CC}">
              <c16:uniqueId val="{00000009-22F6-496F-AA28-66DE396445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{DB7A2624-7048-40DC-AEA1-DBF9AD0175F0}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2F6-496F-AA28-66DE396445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{84E8E51F-5B73-450C-B038-223A5C1E0069}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F6-496F-AA28-66DE396445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{243FE1D0-3C07-4A92-95EA-21C033B1B72B}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F6-496F-AA28-66DE396445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{D3F19749-6EEC-4B7C-9CF2-A8E82C07C240}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F6-496F-AA28-66DE396445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{806C2D7F-1EEF-48ED-BC58-BBA630A174B3}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F6-496F-AA28-66DE3964456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{197CC160-0DC0-4BA3-8F5E-3DB7B2594D05}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2F6-496F-AA28-66DE3964456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{7159BACD-2E14-4580-AE9F-EAB526CCCF12}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2F6-496F-AA28-66DE3964456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{25C289C6-4696-49ED-93BB-09DFDD78AE41}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2F6-496F-AA28-66DE3964456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{DD5984DC-3906-4008-9C86-2AAF1B8415E4}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2F6-496F-AA28-66DE396445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10.199999999999999</c:v>
                </c:pt>
                <c:pt idx="24">
                  <c:v>10</c:v>
                </c:pt>
                <c:pt idx="32">
                  <c:v>9.6999999999999993</c:v>
                </c:pt>
              </c:numCache>
            </c:numRef>
          </c:xVal>
          <c:yVal>
            <c:numRef>
              <c:f>公会計指標分析・財政指標組合せ分析表!$BP$77:$DC$77</c:f>
              <c:numCache>
                <c:formatCode>#,##0.0;"▲ "#,##0.0</c:formatCode>
                <c:ptCount val="40"/>
                <c:pt idx="0">
                  <c:v>52.8</c:v>
                </c:pt>
                <c:pt idx="8">
                  <c:v>48.6</c:v>
                </c:pt>
                <c:pt idx="16">
                  <c:v>56.8</c:v>
                </c:pt>
                <c:pt idx="24">
                  <c:v>52.3</c:v>
                </c:pt>
                <c:pt idx="32">
                  <c:v>55.4</c:v>
                </c:pt>
              </c:numCache>
            </c:numRef>
          </c:yVal>
          <c:smooth val="0"/>
          <c:extLst>
            <c:ext xmlns:c16="http://schemas.microsoft.com/office/drawing/2014/chart" uri="{C3380CC4-5D6E-409C-BE32-E72D297353CC}">
              <c16:uniqueId val="{00000013-22F6-496F-AA28-66DE39644563}"/>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36,192
36,024
155.19
17,252,195
16,797,276
439,252
9,675,769
16,266,477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納税義務者数の増加に伴い市民税所得割は増収したが、産出量の減少により鉱産税が減収し、前年度と同数値となった。類似団体平均値比▲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ポイントであり、前年度と差が広がっている。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５年前に比べ、定員管理の取組などにより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ポイント上昇しているが、今後も定員管理の取組を継続するとともに、市税の徴収確保に努め、財政基盤強化に努める。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69" name="直線コネクタ 68"/>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148819</xdr:rowOff>
    </xdr:from>
    <xdr:ext cx="762000" cy="259045"/>
    <xdr:sp macro="" textlink="">
      <xdr:nvSpPr>
        <xdr:cNvPr id="89"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地方債償還に伴う下水道事業会計負担金の減（前年度比▲</a:t>
          </a:r>
          <a:r>
            <a:rPr kumimoji="1" lang="en-US" altLang="ja-JP" sz="1300">
              <a:latin typeface="ＭＳ Ｐゴシック" panose="020B0600070205080204" pitchFamily="50" charset="-128"/>
              <a:ea typeface="ＭＳ Ｐゴシック" panose="020B0600070205080204" pitchFamily="50" charset="-128"/>
            </a:rPr>
            <a:t>282,817</a:t>
          </a:r>
          <a:r>
            <a:rPr kumimoji="1" lang="ja-JP" altLang="en-US" sz="1300">
              <a:latin typeface="ＭＳ Ｐゴシック" panose="020B0600070205080204" pitchFamily="50" charset="-128"/>
              <a:ea typeface="ＭＳ Ｐゴシック" panose="020B0600070205080204" pitchFamily="50" charset="-128"/>
            </a:rPr>
            <a:t>千円）に伴う補助費等の減及び退職手当の減（前年度比▲</a:t>
          </a:r>
          <a:r>
            <a:rPr kumimoji="1" lang="en-US" altLang="ja-JP" sz="1300">
              <a:latin typeface="ＭＳ Ｐゴシック" panose="020B0600070205080204" pitchFamily="50" charset="-128"/>
              <a:ea typeface="ＭＳ Ｐゴシック" panose="020B0600070205080204" pitchFamily="50" charset="-128"/>
            </a:rPr>
            <a:t>318,968</a:t>
          </a:r>
          <a:r>
            <a:rPr kumimoji="1" lang="ja-JP" altLang="en-US" sz="1300">
              <a:latin typeface="ＭＳ Ｐゴシック" panose="020B0600070205080204" pitchFamily="50" charset="-128"/>
              <a:ea typeface="ＭＳ Ｐゴシック" panose="020B0600070205080204" pitchFamily="50" charset="-128"/>
            </a:rPr>
            <a:t>千円）による人件費の減により、前年度比▲</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ポイントとなり、類似団体平均値を▲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次年度以降、普通交付税の減少など増加要因はあるが、引き続き定員管理、行財政改革への取組を通じて歳出の徹底的な見直しを図る。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39878</xdr:rowOff>
    </xdr:from>
    <xdr:to>
      <xdr:col>23</xdr:col>
      <xdr:colOff>133350</xdr:colOff>
      <xdr:row>61</xdr:row>
      <xdr:rowOff>90424</xdr:rowOff>
    </xdr:to>
    <xdr:cxnSp macro="">
      <xdr:nvCxnSpPr>
        <xdr:cNvPr id="130" name="直線コネクタ 129"/>
        <xdr:cNvCxnSpPr/>
      </xdr:nvCxnSpPr>
      <xdr:spPr>
        <a:xfrm flipV="1">
          <a:off x="4114800" y="10326878"/>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105156</xdr:rowOff>
    </xdr:from>
    <xdr:to>
      <xdr:col>19</xdr:col>
      <xdr:colOff>133350</xdr:colOff>
      <xdr:row>61</xdr:row>
      <xdr:rowOff>90424</xdr:rowOff>
    </xdr:to>
    <xdr:cxnSp macro="">
      <xdr:nvCxnSpPr>
        <xdr:cNvPr id="133" name="直線コネクタ 132"/>
        <xdr:cNvCxnSpPr/>
      </xdr:nvCxnSpPr>
      <xdr:spPr>
        <a:xfrm>
          <a:off x="3225800" y="1022070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61</xdr:row>
      <xdr:rowOff>66294</xdr:rowOff>
    </xdr:to>
    <xdr:cxnSp macro="">
      <xdr:nvCxnSpPr>
        <xdr:cNvPr id="136" name="直線コネクタ 135"/>
        <xdr:cNvCxnSpPr/>
      </xdr:nvCxnSpPr>
      <xdr:spPr>
        <a:xfrm flipV="1">
          <a:off x="2336800" y="1022070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61</xdr:row>
      <xdr:rowOff>90424</xdr:rowOff>
    </xdr:to>
    <xdr:cxnSp macro="">
      <xdr:nvCxnSpPr>
        <xdr:cNvPr id="139" name="直線コネクタ 138"/>
        <xdr:cNvCxnSpPr/>
      </xdr:nvCxnSpPr>
      <xdr:spPr>
        <a:xfrm flipV="1">
          <a:off x="1447800" y="105247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160528</xdr:rowOff>
    </xdr:from>
    <xdr:to>
      <xdr:col>23</xdr:col>
      <xdr:colOff>184150</xdr:colOff>
      <xdr:row>60</xdr:row>
      <xdr:rowOff>90678</xdr:rowOff>
    </xdr:to>
    <xdr:sp macro="" textlink="">
      <xdr:nvSpPr>
        <xdr:cNvPr id="149" name="楕円 148"/>
        <xdr:cNvSpPr/>
      </xdr:nvSpPr>
      <xdr:spPr>
        <a:xfrm>
          <a:off x="4902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5605</xdr:rowOff>
    </xdr:from>
    <xdr:ext cx="762000" cy="259045"/>
    <xdr:sp macro="" textlink="">
      <xdr:nvSpPr>
        <xdr:cNvPr id="150" name="財政構造の弾力性該当値テキスト"/>
        <xdr:cNvSpPr txBox="1"/>
      </xdr:nvSpPr>
      <xdr:spPr>
        <a:xfrm>
          <a:off x="5041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54356</xdr:rowOff>
    </xdr:from>
    <xdr:to>
      <xdr:col>15</xdr:col>
      <xdr:colOff>133350</xdr:colOff>
      <xdr:row>59</xdr:row>
      <xdr:rowOff>155956</xdr:rowOff>
    </xdr:to>
    <xdr:sp macro="" textlink="">
      <xdr:nvSpPr>
        <xdr:cNvPr id="153" name="楕円 152"/>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166133</xdr:rowOff>
    </xdr:from>
    <xdr:ext cx="762000" cy="259045"/>
    <xdr:sp macro="" textlink="">
      <xdr:nvSpPr>
        <xdr:cNvPr id="154" name="テキスト ボックス 153"/>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101871</xdr:rowOff>
    </xdr:from>
    <xdr:ext cx="762000" cy="259045"/>
    <xdr:sp macro="" textlink="">
      <xdr:nvSpPr>
        <xdr:cNvPr id="156" name="テキスト ボックス 155"/>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58" name="テキスト ボックス 157"/>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6,609</a:t>
          </a:r>
          <a:r>
            <a:rPr kumimoji="1" lang="ja-JP" altLang="en-US" sz="1300">
              <a:latin typeface="ＭＳ Ｐゴシック" panose="020B0600070205080204" pitchFamily="50" charset="-128"/>
              <a:ea typeface="ＭＳ Ｐゴシック" panose="020B0600070205080204" pitchFamily="50" charset="-128"/>
            </a:rPr>
            <a:t>円の増、類似団体平均値を</a:t>
          </a:r>
          <a:r>
            <a:rPr kumimoji="1" lang="en-US" altLang="ja-JP" sz="1300">
              <a:latin typeface="ＭＳ Ｐゴシック" panose="020B0600070205080204" pitchFamily="50" charset="-128"/>
              <a:ea typeface="ＭＳ Ｐゴシック" panose="020B0600070205080204" pitchFamily="50" charset="-128"/>
            </a:rPr>
            <a:t>29,851</a:t>
          </a:r>
          <a:r>
            <a:rPr kumimoji="1" lang="ja-JP" altLang="en-US" sz="1300">
              <a:latin typeface="ＭＳ Ｐゴシック" panose="020B0600070205080204" pitchFamily="50" charset="-128"/>
              <a:ea typeface="ＭＳ Ｐゴシック" panose="020B0600070205080204" pitchFamily="50" charset="-128"/>
            </a:rPr>
            <a:t>円も上回る結果となった。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これは物件費が増加したことが要因であるが、単年度限りの特殊要因ではなく、個別の経常経費が増加したものであり、抑制に努める。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年度に退職者のピークを迎えるため、増加が見込まれるが、行財政改革による事務事業の見直しや中長期的な財政計画を見通し、健全な財政運営に努める必要がある。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3662</xdr:rowOff>
    </xdr:from>
    <xdr:to>
      <xdr:col>23</xdr:col>
      <xdr:colOff>133350</xdr:colOff>
      <xdr:row>82</xdr:row>
      <xdr:rowOff>30242</xdr:rowOff>
    </xdr:to>
    <xdr:cxnSp macro="">
      <xdr:nvCxnSpPr>
        <xdr:cNvPr id="193" name="直線コネクタ 192"/>
        <xdr:cNvCxnSpPr/>
      </xdr:nvCxnSpPr>
      <xdr:spPr>
        <a:xfrm>
          <a:off x="4114800" y="14062562"/>
          <a:ext cx="8382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152200</xdr:rowOff>
    </xdr:from>
    <xdr:to>
      <xdr:col>19</xdr:col>
      <xdr:colOff>133350</xdr:colOff>
      <xdr:row>82</xdr:row>
      <xdr:rowOff>3662</xdr:rowOff>
    </xdr:to>
    <xdr:cxnSp macro="">
      <xdr:nvCxnSpPr>
        <xdr:cNvPr id="196" name="直線コネクタ 195"/>
        <xdr:cNvCxnSpPr/>
      </xdr:nvCxnSpPr>
      <xdr:spPr>
        <a:xfrm>
          <a:off x="3225800" y="14039650"/>
          <a:ext cx="8890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152200</xdr:rowOff>
    </xdr:from>
    <xdr:to>
      <xdr:col>15</xdr:col>
      <xdr:colOff>82550</xdr:colOff>
      <xdr:row>81</xdr:row>
      <xdr:rowOff>168560</xdr:rowOff>
    </xdr:to>
    <xdr:cxnSp macro="">
      <xdr:nvCxnSpPr>
        <xdr:cNvPr id="199" name="直線コネクタ 198"/>
        <xdr:cNvCxnSpPr/>
      </xdr:nvCxnSpPr>
      <xdr:spPr>
        <a:xfrm flipV="1">
          <a:off x="2336800" y="14039650"/>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142593</xdr:rowOff>
    </xdr:from>
    <xdr:to>
      <xdr:col>11</xdr:col>
      <xdr:colOff>31750</xdr:colOff>
      <xdr:row>81</xdr:row>
      <xdr:rowOff>168560</xdr:rowOff>
    </xdr:to>
    <xdr:cxnSp macro="">
      <xdr:nvCxnSpPr>
        <xdr:cNvPr id="202" name="直線コネクタ 201"/>
        <xdr:cNvCxnSpPr/>
      </xdr:nvCxnSpPr>
      <xdr:spPr>
        <a:xfrm>
          <a:off x="1447800" y="14030043"/>
          <a:ext cx="889000" cy="2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10411</xdr:rowOff>
    </xdr:from>
    <xdr:ext cx="762000" cy="259045"/>
    <xdr:sp macro="" textlink="">
      <xdr:nvSpPr>
        <xdr:cNvPr id="204" name="テキスト ボックス 203"/>
        <xdr:cNvSpPr txBox="1"/>
      </xdr:nvSpPr>
      <xdr:spPr>
        <a:xfrm>
          <a:off x="1955800" y="1372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168026</xdr:rowOff>
    </xdr:from>
    <xdr:ext cx="762000" cy="259045"/>
    <xdr:sp macro="" textlink="">
      <xdr:nvSpPr>
        <xdr:cNvPr id="206" name="テキスト ボックス 205"/>
        <xdr:cNvSpPr txBox="1"/>
      </xdr:nvSpPr>
      <xdr:spPr>
        <a:xfrm>
          <a:off x="1066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150892</xdr:rowOff>
    </xdr:from>
    <xdr:to>
      <xdr:col>23</xdr:col>
      <xdr:colOff>184150</xdr:colOff>
      <xdr:row>82</xdr:row>
      <xdr:rowOff>81042</xdr:rowOff>
    </xdr:to>
    <xdr:sp macro="" textlink="">
      <xdr:nvSpPr>
        <xdr:cNvPr id="212" name="楕円 211"/>
        <xdr:cNvSpPr/>
      </xdr:nvSpPr>
      <xdr:spPr>
        <a:xfrm>
          <a:off x="4902200" y="140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122969</xdr:rowOff>
    </xdr:from>
    <xdr:ext cx="762000" cy="259045"/>
    <xdr:sp macro="" textlink="">
      <xdr:nvSpPr>
        <xdr:cNvPr id="213" name="人件費・物件費等の状況該当値テキスト"/>
        <xdr:cNvSpPr txBox="1"/>
      </xdr:nvSpPr>
      <xdr:spPr>
        <a:xfrm>
          <a:off x="5041900" y="1401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124312</xdr:rowOff>
    </xdr:from>
    <xdr:to>
      <xdr:col>19</xdr:col>
      <xdr:colOff>184150</xdr:colOff>
      <xdr:row>82</xdr:row>
      <xdr:rowOff>54462</xdr:rowOff>
    </xdr:to>
    <xdr:sp macro="" textlink="">
      <xdr:nvSpPr>
        <xdr:cNvPr id="214" name="楕円 213"/>
        <xdr:cNvSpPr/>
      </xdr:nvSpPr>
      <xdr:spPr>
        <a:xfrm>
          <a:off x="4064000" y="140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39239</xdr:rowOff>
    </xdr:from>
    <xdr:ext cx="736600" cy="259045"/>
    <xdr:sp macro="" textlink="">
      <xdr:nvSpPr>
        <xdr:cNvPr id="215" name="テキスト ボックス 214"/>
        <xdr:cNvSpPr txBox="1"/>
      </xdr:nvSpPr>
      <xdr:spPr>
        <a:xfrm>
          <a:off x="3733800" y="1409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101400</xdr:rowOff>
    </xdr:from>
    <xdr:to>
      <xdr:col>15</xdr:col>
      <xdr:colOff>133350</xdr:colOff>
      <xdr:row>82</xdr:row>
      <xdr:rowOff>31550</xdr:rowOff>
    </xdr:to>
    <xdr:sp macro="" textlink="">
      <xdr:nvSpPr>
        <xdr:cNvPr id="216" name="楕円 215"/>
        <xdr:cNvSpPr/>
      </xdr:nvSpPr>
      <xdr:spPr>
        <a:xfrm>
          <a:off x="3175000" y="139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16327</xdr:rowOff>
    </xdr:from>
    <xdr:ext cx="762000" cy="259045"/>
    <xdr:sp macro="" textlink="">
      <xdr:nvSpPr>
        <xdr:cNvPr id="217" name="テキスト ボックス 216"/>
        <xdr:cNvSpPr txBox="1"/>
      </xdr:nvSpPr>
      <xdr:spPr>
        <a:xfrm>
          <a:off x="2844800" y="140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117760</xdr:rowOff>
    </xdr:from>
    <xdr:to>
      <xdr:col>11</xdr:col>
      <xdr:colOff>82550</xdr:colOff>
      <xdr:row>82</xdr:row>
      <xdr:rowOff>47910</xdr:rowOff>
    </xdr:to>
    <xdr:sp macro="" textlink="">
      <xdr:nvSpPr>
        <xdr:cNvPr id="218" name="楕円 217"/>
        <xdr:cNvSpPr/>
      </xdr:nvSpPr>
      <xdr:spPr>
        <a:xfrm>
          <a:off x="2286000" y="14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32687</xdr:rowOff>
    </xdr:from>
    <xdr:ext cx="762000" cy="259045"/>
    <xdr:sp macro="" textlink="">
      <xdr:nvSpPr>
        <xdr:cNvPr id="219" name="テキスト ボックス 218"/>
        <xdr:cNvSpPr txBox="1"/>
      </xdr:nvSpPr>
      <xdr:spPr>
        <a:xfrm>
          <a:off x="1955800" y="140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91793</xdr:rowOff>
    </xdr:from>
    <xdr:to>
      <xdr:col>7</xdr:col>
      <xdr:colOff>31750</xdr:colOff>
      <xdr:row>82</xdr:row>
      <xdr:rowOff>21943</xdr:rowOff>
    </xdr:to>
    <xdr:sp macro="" textlink="">
      <xdr:nvSpPr>
        <xdr:cNvPr id="220" name="楕円 219"/>
        <xdr:cNvSpPr/>
      </xdr:nvSpPr>
      <xdr:spPr>
        <a:xfrm>
          <a:off x="1397000" y="139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6720</xdr:rowOff>
    </xdr:from>
    <xdr:ext cx="762000" cy="259045"/>
    <xdr:sp macro="" textlink="">
      <xdr:nvSpPr>
        <xdr:cNvPr id="221" name="テキスト ボックス 220"/>
        <xdr:cNvSpPr txBox="1"/>
      </xdr:nvSpPr>
      <xdr:spPr>
        <a:xfrm>
          <a:off x="1066800" y="140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従来から人事院勧告に基づき職員給与の適正化に努めており、今後も適正な水準を維持するよう努める。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39511</xdr:rowOff>
    </xdr:to>
    <xdr:cxnSp macro="">
      <xdr:nvCxnSpPr>
        <xdr:cNvPr id="255" name="直線コネクタ 254"/>
        <xdr:cNvCxnSpPr/>
      </xdr:nvCxnSpPr>
      <xdr:spPr>
        <a:xfrm>
          <a:off x="16179800" y="1426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39511</xdr:rowOff>
    </xdr:to>
    <xdr:cxnSp macro="">
      <xdr:nvCxnSpPr>
        <xdr:cNvPr id="258" name="直線コネクタ 257"/>
        <xdr:cNvCxnSpPr/>
      </xdr:nvCxnSpPr>
      <xdr:spPr>
        <a:xfrm>
          <a:off x="15290800" y="142430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83</xdr:row>
      <xdr:rowOff>12700</xdr:rowOff>
    </xdr:to>
    <xdr:cxnSp macro="">
      <xdr:nvCxnSpPr>
        <xdr:cNvPr id="261" name="直線コネクタ 260"/>
        <xdr:cNvCxnSpPr/>
      </xdr:nvCxnSpPr>
      <xdr:spPr>
        <a:xfrm>
          <a:off x="14401800" y="142162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82</xdr:row>
      <xdr:rowOff>157339</xdr:rowOff>
    </xdr:to>
    <xdr:cxnSp macro="">
      <xdr:nvCxnSpPr>
        <xdr:cNvPr id="264" name="直線コネクタ 263"/>
        <xdr:cNvCxnSpPr/>
      </xdr:nvCxnSpPr>
      <xdr:spPr>
        <a:xfrm>
          <a:off x="13512800" y="1418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4" name="楕円 273"/>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5"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6" name="楕円 275"/>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77" name="テキスト ボックス 276"/>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8" name="楕円 277"/>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9" name="テキスト ボックス 278"/>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0" name="楕円 279"/>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1" name="テキスト ボックス 280"/>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79728</xdr:rowOff>
    </xdr:from>
    <xdr:to>
      <xdr:col>64</xdr:col>
      <xdr:colOff>152400</xdr:colOff>
      <xdr:row>83</xdr:row>
      <xdr:rowOff>9878</xdr:rowOff>
    </xdr:to>
    <xdr:sp macro="" textlink="">
      <xdr:nvSpPr>
        <xdr:cNvPr id="282" name="楕円 281"/>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20055</xdr:rowOff>
    </xdr:from>
    <xdr:ext cx="762000" cy="259045"/>
    <xdr:sp macro="" textlink="">
      <xdr:nvSpPr>
        <xdr:cNvPr id="283" name="テキスト ボックス 282"/>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年度に解散した小千谷市地域広域事務組合の職員が普通会計に属する職員となり、平成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年度に合併した旧川口町（現長岡市）の消防業務も担っていることから消防職員が類似団体を超過している。</a:t>
          </a:r>
        </a:p>
        <a:p>
          <a:r>
            <a:rPr kumimoji="1" lang="ja-JP" altLang="en-US" sz="1300">
              <a:latin typeface="ＭＳ Ｐゴシック" panose="020B0600070205080204" pitchFamily="50" charset="-128"/>
              <a:ea typeface="ＭＳ Ｐゴシック" panose="020B0600070205080204" pitchFamily="50" charset="-128"/>
            </a:rPr>
            <a:t>　また、中山間地を多く抱えるため、市内広範囲に保育園の配置が必要であることや、へき地保育園の民営化が進まないことから、類似団体平均値を上回っている。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今後も類似団体平均値を上回る可能性が高いことから、行政改革大綱に基づき民間委託の推進を図り、適正な定員管理に取組んでいく。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10069</xdr:rowOff>
    </xdr:from>
    <xdr:to>
      <xdr:col>81</xdr:col>
      <xdr:colOff>44450</xdr:colOff>
      <xdr:row>64</xdr:row>
      <xdr:rowOff>32476</xdr:rowOff>
    </xdr:to>
    <xdr:cxnSp macro="">
      <xdr:nvCxnSpPr>
        <xdr:cNvPr id="320" name="直線コネクタ 319"/>
        <xdr:cNvCxnSpPr/>
      </xdr:nvCxnSpPr>
      <xdr:spPr>
        <a:xfrm>
          <a:off x="16179800" y="10982869"/>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10069</xdr:rowOff>
    </xdr:from>
    <xdr:to>
      <xdr:col>77</xdr:col>
      <xdr:colOff>44450</xdr:colOff>
      <xdr:row>64</xdr:row>
      <xdr:rowOff>30752</xdr:rowOff>
    </xdr:to>
    <xdr:cxnSp macro="">
      <xdr:nvCxnSpPr>
        <xdr:cNvPr id="323" name="直線コネクタ 322"/>
        <xdr:cNvCxnSpPr/>
      </xdr:nvCxnSpPr>
      <xdr:spPr>
        <a:xfrm flipV="1">
          <a:off x="15290800" y="1098286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11793</xdr:rowOff>
    </xdr:from>
    <xdr:to>
      <xdr:col>72</xdr:col>
      <xdr:colOff>203200</xdr:colOff>
      <xdr:row>64</xdr:row>
      <xdr:rowOff>30752</xdr:rowOff>
    </xdr:to>
    <xdr:cxnSp macro="">
      <xdr:nvCxnSpPr>
        <xdr:cNvPr id="326" name="直線コネクタ 325"/>
        <xdr:cNvCxnSpPr/>
      </xdr:nvCxnSpPr>
      <xdr:spPr>
        <a:xfrm>
          <a:off x="14401800" y="10984593"/>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11793</xdr:rowOff>
    </xdr:from>
    <xdr:to>
      <xdr:col>68</xdr:col>
      <xdr:colOff>152400</xdr:colOff>
      <xdr:row>64</xdr:row>
      <xdr:rowOff>46265</xdr:rowOff>
    </xdr:to>
    <xdr:cxnSp macro="">
      <xdr:nvCxnSpPr>
        <xdr:cNvPr id="329" name="直線コネクタ 328"/>
        <xdr:cNvCxnSpPr/>
      </xdr:nvCxnSpPr>
      <xdr:spPr>
        <a:xfrm flipV="1">
          <a:off x="13512800" y="1098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77033</xdr:rowOff>
    </xdr:from>
    <xdr:ext cx="762000" cy="259045"/>
    <xdr:sp macro="" textlink="">
      <xdr:nvSpPr>
        <xdr:cNvPr id="331" name="テキスト ボックス 330"/>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64968</xdr:rowOff>
    </xdr:from>
    <xdr:ext cx="762000" cy="259045"/>
    <xdr:sp macro="" textlink="">
      <xdr:nvSpPr>
        <xdr:cNvPr id="333" name="テキスト ボックス 332"/>
        <xdr:cNvSpPr txBox="1"/>
      </xdr:nvSpPr>
      <xdr:spPr>
        <a:xfrm>
          <a:off x="13131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153126</xdr:rowOff>
    </xdr:from>
    <xdr:to>
      <xdr:col>81</xdr:col>
      <xdr:colOff>95250</xdr:colOff>
      <xdr:row>64</xdr:row>
      <xdr:rowOff>83276</xdr:rowOff>
    </xdr:to>
    <xdr:sp macro="" textlink="">
      <xdr:nvSpPr>
        <xdr:cNvPr id="339" name="楕円 338"/>
        <xdr:cNvSpPr/>
      </xdr:nvSpPr>
      <xdr:spPr>
        <a:xfrm>
          <a:off x="169672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125203</xdr:rowOff>
    </xdr:from>
    <xdr:ext cx="762000" cy="259045"/>
    <xdr:sp macro="" textlink="">
      <xdr:nvSpPr>
        <xdr:cNvPr id="340" name="定員管理の状況該当値テキスト"/>
        <xdr:cNvSpPr txBox="1"/>
      </xdr:nvSpPr>
      <xdr:spPr>
        <a:xfrm>
          <a:off x="17106900" y="1092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130719</xdr:rowOff>
    </xdr:from>
    <xdr:to>
      <xdr:col>77</xdr:col>
      <xdr:colOff>95250</xdr:colOff>
      <xdr:row>64</xdr:row>
      <xdr:rowOff>60869</xdr:rowOff>
    </xdr:to>
    <xdr:sp macro="" textlink="">
      <xdr:nvSpPr>
        <xdr:cNvPr id="341" name="楕円 340"/>
        <xdr:cNvSpPr/>
      </xdr:nvSpPr>
      <xdr:spPr>
        <a:xfrm>
          <a:off x="16129000" y="10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45646</xdr:rowOff>
    </xdr:from>
    <xdr:ext cx="736600" cy="259045"/>
    <xdr:sp macro="" textlink="">
      <xdr:nvSpPr>
        <xdr:cNvPr id="342" name="テキスト ボックス 341"/>
        <xdr:cNvSpPr txBox="1"/>
      </xdr:nvSpPr>
      <xdr:spPr>
        <a:xfrm>
          <a:off x="15798800" y="11018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151402</xdr:rowOff>
    </xdr:from>
    <xdr:to>
      <xdr:col>73</xdr:col>
      <xdr:colOff>44450</xdr:colOff>
      <xdr:row>64</xdr:row>
      <xdr:rowOff>81552</xdr:rowOff>
    </xdr:to>
    <xdr:sp macro="" textlink="">
      <xdr:nvSpPr>
        <xdr:cNvPr id="343" name="楕円 342"/>
        <xdr:cNvSpPr/>
      </xdr:nvSpPr>
      <xdr:spPr>
        <a:xfrm>
          <a:off x="15240000" y="109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66329</xdr:rowOff>
    </xdr:from>
    <xdr:ext cx="762000" cy="259045"/>
    <xdr:sp macro="" textlink="">
      <xdr:nvSpPr>
        <xdr:cNvPr id="344" name="テキスト ボックス 343"/>
        <xdr:cNvSpPr txBox="1"/>
      </xdr:nvSpPr>
      <xdr:spPr>
        <a:xfrm>
          <a:off x="14909800" y="1103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132443</xdr:rowOff>
    </xdr:from>
    <xdr:to>
      <xdr:col>68</xdr:col>
      <xdr:colOff>203200</xdr:colOff>
      <xdr:row>64</xdr:row>
      <xdr:rowOff>62593</xdr:rowOff>
    </xdr:to>
    <xdr:sp macro="" textlink="">
      <xdr:nvSpPr>
        <xdr:cNvPr id="345" name="楕円 344"/>
        <xdr:cNvSpPr/>
      </xdr:nvSpPr>
      <xdr:spPr>
        <a:xfrm>
          <a:off x="14351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47370</xdr:rowOff>
    </xdr:from>
    <xdr:ext cx="762000" cy="259045"/>
    <xdr:sp macro="" textlink="">
      <xdr:nvSpPr>
        <xdr:cNvPr id="346" name="テキスト ボックス 345"/>
        <xdr:cNvSpPr txBox="1"/>
      </xdr:nvSpPr>
      <xdr:spPr>
        <a:xfrm>
          <a:off x="14020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166915</xdr:rowOff>
    </xdr:from>
    <xdr:to>
      <xdr:col>64</xdr:col>
      <xdr:colOff>152400</xdr:colOff>
      <xdr:row>64</xdr:row>
      <xdr:rowOff>97065</xdr:rowOff>
    </xdr:to>
    <xdr:sp macro="" textlink="">
      <xdr:nvSpPr>
        <xdr:cNvPr id="347" name="楕円 346"/>
        <xdr:cNvSpPr/>
      </xdr:nvSpPr>
      <xdr:spPr>
        <a:xfrm>
          <a:off x="13462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81842</xdr:rowOff>
    </xdr:from>
    <xdr:ext cx="762000" cy="259045"/>
    <xdr:sp macro="" textlink="">
      <xdr:nvSpPr>
        <xdr:cNvPr id="348" name="テキスト ボックス 347"/>
        <xdr:cNvSpPr txBox="1"/>
      </xdr:nvSpPr>
      <xdr:spPr>
        <a:xfrm>
          <a:off x="13131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公営企業債の元利償還金の減少に伴い繰入金が減少したことなどにより類似団体平均値を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今後も、地方債の発行管理を図るとともに、据置きなしの地方債の発行や交付税措置のある地方債の有効活用により、より一層適正な地方債発行の管理に努める。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14394</xdr:rowOff>
    </xdr:to>
    <xdr:cxnSp macro="">
      <xdr:nvCxnSpPr>
        <xdr:cNvPr id="382" name="直線コネクタ 381"/>
        <xdr:cNvCxnSpPr/>
      </xdr:nvCxnSpPr>
      <xdr:spPr>
        <a:xfrm flipV="1">
          <a:off x="16179800" y="68563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54610</xdr:rowOff>
    </xdr:to>
    <xdr:cxnSp macro="">
      <xdr:nvCxnSpPr>
        <xdr:cNvPr id="385" name="直線コネクタ 384"/>
        <xdr:cNvCxnSpPr/>
      </xdr:nvCxnSpPr>
      <xdr:spPr>
        <a:xfrm flipV="1">
          <a:off x="15290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110913</xdr:rowOff>
    </xdr:to>
    <xdr:cxnSp macro="">
      <xdr:nvCxnSpPr>
        <xdr:cNvPr id="388" name="直線コネクタ 387"/>
        <xdr:cNvCxnSpPr/>
      </xdr:nvCxnSpPr>
      <xdr:spPr>
        <a:xfrm flipV="1">
          <a:off x="14401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35983</xdr:rowOff>
    </xdr:to>
    <xdr:cxnSp macro="">
      <xdr:nvCxnSpPr>
        <xdr:cNvPr id="391" name="直線コネクタ 390"/>
        <xdr:cNvCxnSpPr/>
      </xdr:nvCxnSpPr>
      <xdr:spPr>
        <a:xfrm flipV="1">
          <a:off x="13512800" y="69689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3" name="テキスト ボックス 392"/>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5" name="テキスト ボックス 394"/>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1" name="楕円 400"/>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2"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3" name="楕円 402"/>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4" name="テキスト ボックス 40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5" name="楕円 404"/>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6" name="テキスト ボックス 405"/>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7" name="楕円 406"/>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8" name="テキスト ボックス 407"/>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9" name="楕円 408"/>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0" name="テキスト ボックス 409"/>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ポイント増及び類似団体平均値を</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ポイントも大幅に上回る要因は、市民会館耐震改修事業などの大型普通建設事業による地方債現在高の増加による。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今後も引き続き、中長期的な財政計画を見通し、健全な財政運営に努める。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21463</xdr:rowOff>
    </xdr:from>
    <xdr:to>
      <xdr:col>81</xdr:col>
      <xdr:colOff>44450</xdr:colOff>
      <xdr:row>17</xdr:row>
      <xdr:rowOff>64093</xdr:rowOff>
    </xdr:to>
    <xdr:cxnSp macro="">
      <xdr:nvCxnSpPr>
        <xdr:cNvPr id="444" name="直線コネクタ 443"/>
        <xdr:cNvCxnSpPr/>
      </xdr:nvCxnSpPr>
      <xdr:spPr>
        <a:xfrm>
          <a:off x="16179800" y="2936113"/>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85132</xdr:rowOff>
    </xdr:from>
    <xdr:to>
      <xdr:col>77</xdr:col>
      <xdr:colOff>44450</xdr:colOff>
      <xdr:row>17</xdr:row>
      <xdr:rowOff>21463</xdr:rowOff>
    </xdr:to>
    <xdr:cxnSp macro="">
      <xdr:nvCxnSpPr>
        <xdr:cNvPr id="447" name="直線コネクタ 446"/>
        <xdr:cNvCxnSpPr/>
      </xdr:nvCxnSpPr>
      <xdr:spPr>
        <a:xfrm>
          <a:off x="15290800" y="2828332"/>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85132</xdr:rowOff>
    </xdr:from>
    <xdr:to>
      <xdr:col>72</xdr:col>
      <xdr:colOff>203200</xdr:colOff>
      <xdr:row>17</xdr:row>
      <xdr:rowOff>18246</xdr:rowOff>
    </xdr:to>
    <xdr:cxnSp macro="">
      <xdr:nvCxnSpPr>
        <xdr:cNvPr id="450" name="直線コネクタ 449"/>
        <xdr:cNvCxnSpPr/>
      </xdr:nvCxnSpPr>
      <xdr:spPr>
        <a:xfrm flipV="1">
          <a:off x="14401800" y="2828332"/>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18246</xdr:rowOff>
    </xdr:from>
    <xdr:to>
      <xdr:col>68</xdr:col>
      <xdr:colOff>152400</xdr:colOff>
      <xdr:row>17</xdr:row>
      <xdr:rowOff>63288</xdr:rowOff>
    </xdr:to>
    <xdr:cxnSp macro="">
      <xdr:nvCxnSpPr>
        <xdr:cNvPr id="453" name="直線コネクタ 452"/>
        <xdr:cNvCxnSpPr/>
      </xdr:nvCxnSpPr>
      <xdr:spPr>
        <a:xfrm flipV="1">
          <a:off x="13512800" y="2932896"/>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13293</xdr:rowOff>
    </xdr:from>
    <xdr:to>
      <xdr:col>81</xdr:col>
      <xdr:colOff>95250</xdr:colOff>
      <xdr:row>17</xdr:row>
      <xdr:rowOff>114893</xdr:rowOff>
    </xdr:to>
    <xdr:sp macro="" textlink="">
      <xdr:nvSpPr>
        <xdr:cNvPr id="463" name="楕円 462"/>
        <xdr:cNvSpPr/>
      </xdr:nvSpPr>
      <xdr:spPr>
        <a:xfrm>
          <a:off x="169672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156820</xdr:rowOff>
    </xdr:from>
    <xdr:ext cx="762000" cy="259045"/>
    <xdr:sp macro="" textlink="">
      <xdr:nvSpPr>
        <xdr:cNvPr id="464" name="将来負担の状況該当値テキスト"/>
        <xdr:cNvSpPr txBox="1"/>
      </xdr:nvSpPr>
      <xdr:spPr>
        <a:xfrm>
          <a:off x="17106900" y="290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142113</xdr:rowOff>
    </xdr:from>
    <xdr:to>
      <xdr:col>77</xdr:col>
      <xdr:colOff>95250</xdr:colOff>
      <xdr:row>17</xdr:row>
      <xdr:rowOff>72263</xdr:rowOff>
    </xdr:to>
    <xdr:sp macro="" textlink="">
      <xdr:nvSpPr>
        <xdr:cNvPr id="465" name="楕円 464"/>
        <xdr:cNvSpPr/>
      </xdr:nvSpPr>
      <xdr:spPr>
        <a:xfrm>
          <a:off x="16129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57040</xdr:rowOff>
    </xdr:from>
    <xdr:ext cx="736600" cy="259045"/>
    <xdr:sp macro="" textlink="">
      <xdr:nvSpPr>
        <xdr:cNvPr id="466" name="テキスト ボックス 465"/>
        <xdr:cNvSpPr txBox="1"/>
      </xdr:nvSpPr>
      <xdr:spPr>
        <a:xfrm>
          <a:off x="15798800" y="297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34332</xdr:rowOff>
    </xdr:from>
    <xdr:to>
      <xdr:col>73</xdr:col>
      <xdr:colOff>44450</xdr:colOff>
      <xdr:row>16</xdr:row>
      <xdr:rowOff>135932</xdr:rowOff>
    </xdr:to>
    <xdr:sp macro="" textlink="">
      <xdr:nvSpPr>
        <xdr:cNvPr id="467" name="楕円 466"/>
        <xdr:cNvSpPr/>
      </xdr:nvSpPr>
      <xdr:spPr>
        <a:xfrm>
          <a:off x="15240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120709</xdr:rowOff>
    </xdr:from>
    <xdr:ext cx="762000" cy="259045"/>
    <xdr:sp macro="" textlink="">
      <xdr:nvSpPr>
        <xdr:cNvPr id="468" name="テキスト ボックス 467"/>
        <xdr:cNvSpPr txBox="1"/>
      </xdr:nvSpPr>
      <xdr:spPr>
        <a:xfrm>
          <a:off x="14909800" y="286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138896</xdr:rowOff>
    </xdr:from>
    <xdr:to>
      <xdr:col>68</xdr:col>
      <xdr:colOff>203200</xdr:colOff>
      <xdr:row>17</xdr:row>
      <xdr:rowOff>69046</xdr:rowOff>
    </xdr:to>
    <xdr:sp macro="" textlink="">
      <xdr:nvSpPr>
        <xdr:cNvPr id="469" name="楕円 468"/>
        <xdr:cNvSpPr/>
      </xdr:nvSpPr>
      <xdr:spPr>
        <a:xfrm>
          <a:off x="14351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53823</xdr:rowOff>
    </xdr:from>
    <xdr:ext cx="762000" cy="259045"/>
    <xdr:sp macro="" textlink="">
      <xdr:nvSpPr>
        <xdr:cNvPr id="470" name="テキスト ボックス 469"/>
        <xdr:cNvSpPr txBox="1"/>
      </xdr:nvSpPr>
      <xdr:spPr>
        <a:xfrm>
          <a:off x="14020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12488</xdr:rowOff>
    </xdr:from>
    <xdr:to>
      <xdr:col>64</xdr:col>
      <xdr:colOff>152400</xdr:colOff>
      <xdr:row>17</xdr:row>
      <xdr:rowOff>114088</xdr:rowOff>
    </xdr:to>
    <xdr:sp macro="" textlink="">
      <xdr:nvSpPr>
        <xdr:cNvPr id="471" name="楕円 470"/>
        <xdr:cNvSpPr/>
      </xdr:nvSpPr>
      <xdr:spPr>
        <a:xfrm>
          <a:off x="13462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98865</xdr:rowOff>
    </xdr:from>
    <xdr:ext cx="762000" cy="259045"/>
    <xdr:sp macro="" textlink="">
      <xdr:nvSpPr>
        <xdr:cNvPr id="472" name="テキスト ボックス 471"/>
        <xdr:cNvSpPr txBox="1"/>
      </xdr:nvSpPr>
      <xdr:spPr>
        <a:xfrm>
          <a:off x="13131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36,192
36,024
155.19
17,252,195
16,797,276
439,252
9,675,769
16,266,477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年度に解散した小千谷市地域広域事務組合の支出を普通会計に計上したことにより、組合に対する負担金に含まれていた人件費が増加したことが要因で類似団体平均値を上回っている。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定年退職者の減少により前年度比▲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ポイントであるが、今後、平成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年度に定年退職者のピークを迎えるため、類似団体平均値を上回る可能性が高いことから、適正な定員管理に努める。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38</xdr:row>
      <xdr:rowOff>73660</xdr:rowOff>
    </xdr:to>
    <xdr:cxnSp macro="">
      <xdr:nvCxnSpPr>
        <xdr:cNvPr id="66" name="直線コネクタ 65"/>
        <xdr:cNvCxnSpPr/>
      </xdr:nvCxnSpPr>
      <xdr:spPr>
        <a:xfrm flipV="1">
          <a:off x="3987800" y="63601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38</xdr:row>
      <xdr:rowOff>73660</xdr:rowOff>
    </xdr:to>
    <xdr:cxnSp macro="">
      <xdr:nvCxnSpPr>
        <xdr:cNvPr id="69" name="直線コネクタ 68"/>
        <xdr:cNvCxnSpPr/>
      </xdr:nvCxnSpPr>
      <xdr:spPr>
        <a:xfrm>
          <a:off x="3098800" y="63373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38</xdr:row>
      <xdr:rowOff>58420</xdr:rowOff>
    </xdr:to>
    <xdr:cxnSp macro="">
      <xdr:nvCxnSpPr>
        <xdr:cNvPr id="72" name="直線コネクタ 71"/>
        <xdr:cNvCxnSpPr/>
      </xdr:nvCxnSpPr>
      <xdr:spPr>
        <a:xfrm flipV="1">
          <a:off x="2209800" y="63373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58420</xdr:rowOff>
    </xdr:to>
    <xdr:cxnSp macro="">
      <xdr:nvCxnSpPr>
        <xdr:cNvPr id="75" name="直線コネクタ 74"/>
        <xdr:cNvCxnSpPr/>
      </xdr:nvCxnSpPr>
      <xdr:spPr>
        <a:xfrm>
          <a:off x="1320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ポイント上昇、金額は約</a:t>
          </a:r>
          <a:r>
            <a:rPr kumimoji="1" lang="en-US" altLang="ja-JP" sz="1300">
              <a:latin typeface="ＭＳ Ｐゴシック" panose="020B0600070205080204" pitchFamily="50" charset="-128"/>
              <a:ea typeface="ＭＳ Ｐゴシック" panose="020B0600070205080204" pitchFamily="50" charset="-128"/>
            </a:rPr>
            <a:t>35,000</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今後も引き続き、行政改革による徹底的な事務事業の見直しを行い、経常経費の削減を図る。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16</xdr:row>
      <xdr:rowOff>165100</xdr:rowOff>
    </xdr:to>
    <xdr:cxnSp macro="">
      <xdr:nvCxnSpPr>
        <xdr:cNvPr id="129" name="直線コネクタ 128"/>
        <xdr:cNvCxnSpPr/>
      </xdr:nvCxnSpPr>
      <xdr:spPr>
        <a:xfrm>
          <a:off x="15671800" y="2864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121557</xdr:rowOff>
    </xdr:to>
    <xdr:cxnSp macro="">
      <xdr:nvCxnSpPr>
        <xdr:cNvPr id="132" name="直線コネクタ 131"/>
        <xdr:cNvCxnSpPr/>
      </xdr:nvCxnSpPr>
      <xdr:spPr>
        <a:xfrm>
          <a:off x="14782800" y="27341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67129</xdr:rowOff>
    </xdr:to>
    <xdr:cxnSp macro="">
      <xdr:nvCxnSpPr>
        <xdr:cNvPr id="135" name="直線コネクタ 134"/>
        <xdr:cNvCxnSpPr/>
      </xdr:nvCxnSpPr>
      <xdr:spPr>
        <a:xfrm flipV="1">
          <a:off x="13893800" y="2734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67129</xdr:rowOff>
    </xdr:to>
    <xdr:cxnSp macro="">
      <xdr:nvCxnSpPr>
        <xdr:cNvPr id="138" name="直線コネクタ 137"/>
        <xdr:cNvCxnSpPr/>
      </xdr:nvCxnSpPr>
      <xdr:spPr>
        <a:xfrm>
          <a:off x="13004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3" name="テキスト ボックス 152"/>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4" name="楕円 153"/>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55" name="テキスト ボックス 154"/>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施設型給付費負担金などは減少したが、前年度と同数値であり、依然として類似団体平均値を下回っている。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社会福祉費は減少傾向にあるが、引き続き、単独事業については事務事業評価などにより見直しを進めていくことが必要である。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63500</xdr:rowOff>
    </xdr:to>
    <xdr:cxnSp macro="">
      <xdr:nvCxnSpPr>
        <xdr:cNvPr id="190" name="直線コネクタ 189"/>
        <xdr:cNvCxnSpPr/>
      </xdr:nvCxnSpPr>
      <xdr:spPr>
        <a:xfrm>
          <a:off x="3987800" y="966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63500</xdr:rowOff>
    </xdr:to>
    <xdr:cxnSp macro="">
      <xdr:nvCxnSpPr>
        <xdr:cNvPr id="193" name="直線コネクタ 192"/>
        <xdr:cNvCxnSpPr/>
      </xdr:nvCxnSpPr>
      <xdr:spPr>
        <a:xfrm>
          <a:off x="3098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0</xdr:rowOff>
    </xdr:to>
    <xdr:cxnSp macro="">
      <xdr:nvCxnSpPr>
        <xdr:cNvPr id="196" name="直線コネクタ 195"/>
        <xdr:cNvCxnSpPr/>
      </xdr:nvCxnSpPr>
      <xdr:spPr>
        <a:xfrm>
          <a:off x="2209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107950</xdr:rowOff>
    </xdr:to>
    <xdr:cxnSp macro="">
      <xdr:nvCxnSpPr>
        <xdr:cNvPr id="199" name="直線コネクタ 198"/>
        <xdr:cNvCxnSpPr/>
      </xdr:nvCxnSpPr>
      <xdr:spPr>
        <a:xfrm>
          <a:off x="1320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2" name="テキスト ボックス 211"/>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4" name="テキスト ボックス 213"/>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7" name="楕円 216"/>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8" name="テキスト ボックス 217"/>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ポイント上昇であり、類似団体平均値を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ポイント上回っている要因は、後期高齢者医療特別会計繰出金の増加によるものである。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後期高齢者医療特別会計は</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年に被保険者数のピークを迎えるため、増加傾向にあるが、今後とも特別会計の適正化を図り、普通会計の負担額を減らすよう努める。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153670</xdr:rowOff>
    </xdr:to>
    <xdr:cxnSp macro="">
      <xdr:nvCxnSpPr>
        <xdr:cNvPr id="251" name="直線コネクタ 250"/>
        <xdr:cNvCxnSpPr/>
      </xdr:nvCxnSpPr>
      <xdr:spPr>
        <a:xfrm>
          <a:off x="15671800" y="988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107950</xdr:rowOff>
    </xdr:to>
    <xdr:cxnSp macro="">
      <xdr:nvCxnSpPr>
        <xdr:cNvPr id="254" name="直線コネクタ 253"/>
        <xdr:cNvCxnSpPr/>
      </xdr:nvCxnSpPr>
      <xdr:spPr>
        <a:xfrm>
          <a:off x="14782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92710</xdr:rowOff>
    </xdr:to>
    <xdr:cxnSp macro="">
      <xdr:nvCxnSpPr>
        <xdr:cNvPr id="257" name="直線コネクタ 256"/>
        <xdr:cNvCxnSpPr/>
      </xdr:nvCxnSpPr>
      <xdr:spPr>
        <a:xfrm flipV="1">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92710</xdr:rowOff>
    </xdr:to>
    <xdr:cxnSp macro="">
      <xdr:nvCxnSpPr>
        <xdr:cNvPr id="260" name="直線コネクタ 259"/>
        <xdr:cNvCxnSpPr/>
      </xdr:nvCxnSpPr>
      <xdr:spPr>
        <a:xfrm>
          <a:off x="13004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0" name="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5" name="テキスト ボックス 27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8" name="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地方債償還に伴う下水道事業会計負担金の減少により、前年度比▲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ポイントであり、類似団体平均値を下回っている。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今後も事務事業評価などにより見直しを行い、経常経費の削減を図る。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156718</xdr:rowOff>
    </xdr:to>
    <xdr:cxnSp macro="">
      <xdr:nvCxnSpPr>
        <xdr:cNvPr id="309" name="直線コネクタ 308"/>
        <xdr:cNvCxnSpPr/>
      </xdr:nvCxnSpPr>
      <xdr:spPr>
        <a:xfrm flipV="1">
          <a:off x="15671800" y="60294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156718</xdr:rowOff>
    </xdr:to>
    <xdr:cxnSp macro="">
      <xdr:nvCxnSpPr>
        <xdr:cNvPr id="312" name="直線コネクタ 311"/>
        <xdr:cNvCxnSpPr/>
      </xdr:nvCxnSpPr>
      <xdr:spPr>
        <a:xfrm>
          <a:off x="14782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8128</xdr:rowOff>
    </xdr:to>
    <xdr:cxnSp macro="">
      <xdr:nvCxnSpPr>
        <xdr:cNvPr id="315" name="直線コネクタ 314"/>
        <xdr:cNvCxnSpPr/>
      </xdr:nvCxnSpPr>
      <xdr:spPr>
        <a:xfrm flipV="1">
          <a:off x="13893800" y="6125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117856</xdr:rowOff>
    </xdr:to>
    <xdr:cxnSp macro="">
      <xdr:nvCxnSpPr>
        <xdr:cNvPr id="318" name="直線コネクタ 317"/>
        <xdr:cNvCxnSpPr/>
      </xdr:nvCxnSpPr>
      <xdr:spPr>
        <a:xfrm flipV="1">
          <a:off x="13004800" y="6180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0" name="テキスト ボックス 319"/>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8" name="楕円 327"/>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9"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2" name="楕円 331"/>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3" name="テキスト ボックス 332"/>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7" name="テキスト ボックス 336"/>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災害復旧事業債等の償還終了により、引き続き類似団体平均値を下回っている。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今後は、庁舎耐震改修事業等の大型普通建設事業の償還や小千谷総合病院及び魚沼病院跡地整備事業による地方債の発行が控えており、より一層の地方債の適正管理に努める。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24130</xdr:rowOff>
    </xdr:to>
    <xdr:cxnSp macro="">
      <xdr:nvCxnSpPr>
        <xdr:cNvPr id="370" name="直線コネクタ 369"/>
        <xdr:cNvCxnSpPr/>
      </xdr:nvCxnSpPr>
      <xdr:spPr>
        <a:xfrm>
          <a:off x="3987800" y="12867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8890</xdr:rowOff>
    </xdr:to>
    <xdr:cxnSp macro="">
      <xdr:nvCxnSpPr>
        <xdr:cNvPr id="373" name="直線コネクタ 372"/>
        <xdr:cNvCxnSpPr/>
      </xdr:nvCxnSpPr>
      <xdr:spPr>
        <a:xfrm>
          <a:off x="3098800" y="12837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77470</xdr:rowOff>
    </xdr:to>
    <xdr:cxnSp macro="">
      <xdr:nvCxnSpPr>
        <xdr:cNvPr id="376" name="直線コネクタ 375"/>
        <xdr:cNvCxnSpPr/>
      </xdr:nvCxnSpPr>
      <xdr:spPr>
        <a:xfrm flipV="1">
          <a:off x="2209800" y="12837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77470</xdr:rowOff>
    </xdr:to>
    <xdr:cxnSp macro="">
      <xdr:nvCxnSpPr>
        <xdr:cNvPr id="379" name="直線コネクタ 378"/>
        <xdr:cNvCxnSpPr/>
      </xdr:nvCxnSpPr>
      <xdr:spPr>
        <a:xfrm>
          <a:off x="1320800" y="12913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9" name="楕円 388"/>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0"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1" name="楕円 390"/>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2" name="テキスト ボックス 391"/>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3" name="楕円 392"/>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4" name="テキスト ボックス 393"/>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5" name="楕円 394"/>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6" name="テキスト ボックス 395"/>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7" name="楕円 396"/>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98" name="テキスト ボックス 397"/>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ポイントであり、類似団体平均値を下回っている。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これは、地方債償還に伴う下水道事業会計負担金の減少に伴い補助費等が類似団体平均値比▲</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ポイントと、乖離幅が大きいことが要因である。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今後も適正な定員管理及び行政改革による徹底的な事務事業の見直しを行い、経常経費の削減を図る。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78994</xdr:rowOff>
    </xdr:to>
    <xdr:cxnSp macro="">
      <xdr:nvCxnSpPr>
        <xdr:cNvPr id="429" name="直線コネクタ 428"/>
        <xdr:cNvCxnSpPr/>
      </xdr:nvCxnSpPr>
      <xdr:spPr>
        <a:xfrm flipV="1">
          <a:off x="15671800" y="13061187"/>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77</xdr:row>
      <xdr:rowOff>78994</xdr:rowOff>
    </xdr:to>
    <xdr:cxnSp macro="">
      <xdr:nvCxnSpPr>
        <xdr:cNvPr id="432" name="直線コネクタ 431"/>
        <xdr:cNvCxnSpPr/>
      </xdr:nvCxnSpPr>
      <xdr:spPr>
        <a:xfrm>
          <a:off x="14782800" y="12988036"/>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77</xdr:row>
      <xdr:rowOff>14987</xdr:rowOff>
    </xdr:to>
    <xdr:cxnSp macro="">
      <xdr:nvCxnSpPr>
        <xdr:cNvPr id="435" name="直線コネクタ 434"/>
        <xdr:cNvCxnSpPr/>
      </xdr:nvCxnSpPr>
      <xdr:spPr>
        <a:xfrm flipV="1">
          <a:off x="13893800" y="12988036"/>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51563</xdr:rowOff>
    </xdr:to>
    <xdr:cxnSp macro="">
      <xdr:nvCxnSpPr>
        <xdr:cNvPr id="438" name="直線コネクタ 437"/>
        <xdr:cNvCxnSpPr/>
      </xdr:nvCxnSpPr>
      <xdr:spPr>
        <a:xfrm flipV="1">
          <a:off x="13004800" y="132166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8" name="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2" name="楕円 451"/>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3" name="テキスト ボックス 452"/>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4" name="楕円 453"/>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5" name="テキスト ボックス 454"/>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6" name="楕円 455"/>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7" name="テキスト ボックス 456"/>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145098</xdr:rowOff>
    </xdr:from>
    <xdr:to>
      <xdr:col>29</xdr:col>
      <xdr:colOff>127000</xdr:colOff>
      <xdr:row>14</xdr:row>
      <xdr:rowOff>148546</xdr:rowOff>
    </xdr:to>
    <xdr:cxnSp macro="">
      <xdr:nvCxnSpPr>
        <xdr:cNvPr id="50" name="直線コネクタ 49"/>
        <xdr:cNvCxnSpPr/>
      </xdr:nvCxnSpPr>
      <xdr:spPr bwMode="auto">
        <a:xfrm>
          <a:off x="5003800" y="2593023"/>
          <a:ext cx="647700" cy="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145098</xdr:rowOff>
    </xdr:from>
    <xdr:to>
      <xdr:col>26</xdr:col>
      <xdr:colOff>50800</xdr:colOff>
      <xdr:row>14</xdr:row>
      <xdr:rowOff>162833</xdr:rowOff>
    </xdr:to>
    <xdr:cxnSp macro="">
      <xdr:nvCxnSpPr>
        <xdr:cNvPr id="53" name="直線コネクタ 52"/>
        <xdr:cNvCxnSpPr/>
      </xdr:nvCxnSpPr>
      <xdr:spPr bwMode="auto">
        <a:xfrm flipV="1">
          <a:off x="4305300" y="2593023"/>
          <a:ext cx="698500" cy="17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162833</xdr:rowOff>
    </xdr:from>
    <xdr:to>
      <xdr:col>22</xdr:col>
      <xdr:colOff>114300</xdr:colOff>
      <xdr:row>14</xdr:row>
      <xdr:rowOff>164624</xdr:rowOff>
    </xdr:to>
    <xdr:cxnSp macro="">
      <xdr:nvCxnSpPr>
        <xdr:cNvPr id="56" name="直線コネクタ 55"/>
        <xdr:cNvCxnSpPr/>
      </xdr:nvCxnSpPr>
      <xdr:spPr bwMode="auto">
        <a:xfrm flipV="1">
          <a:off x="3606800" y="2610758"/>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164624</xdr:rowOff>
    </xdr:from>
    <xdr:to>
      <xdr:col>18</xdr:col>
      <xdr:colOff>177800</xdr:colOff>
      <xdr:row>15</xdr:row>
      <xdr:rowOff>20930</xdr:rowOff>
    </xdr:to>
    <xdr:cxnSp macro="">
      <xdr:nvCxnSpPr>
        <xdr:cNvPr id="59" name="直線コネクタ 58"/>
        <xdr:cNvCxnSpPr/>
      </xdr:nvCxnSpPr>
      <xdr:spPr bwMode="auto">
        <a:xfrm flipV="1">
          <a:off x="2908300" y="2612549"/>
          <a:ext cx="698500" cy="2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97746</xdr:rowOff>
    </xdr:from>
    <xdr:to>
      <xdr:col>29</xdr:col>
      <xdr:colOff>177800</xdr:colOff>
      <xdr:row>15</xdr:row>
      <xdr:rowOff>27896</xdr:rowOff>
    </xdr:to>
    <xdr:sp macro="" textlink="">
      <xdr:nvSpPr>
        <xdr:cNvPr id="69" name="楕円 68"/>
        <xdr:cNvSpPr/>
      </xdr:nvSpPr>
      <xdr:spPr bwMode="auto">
        <a:xfrm>
          <a:off x="5600700" y="254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114273</xdr:rowOff>
    </xdr:from>
    <xdr:ext cx="762000" cy="259045"/>
    <xdr:sp macro="" textlink="">
      <xdr:nvSpPr>
        <xdr:cNvPr id="70" name="人口1人当たり決算額の推移該当値テキスト130"/>
        <xdr:cNvSpPr txBox="1"/>
      </xdr:nvSpPr>
      <xdr:spPr>
        <a:xfrm>
          <a:off x="5740400" y="23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94298</xdr:rowOff>
    </xdr:from>
    <xdr:to>
      <xdr:col>26</xdr:col>
      <xdr:colOff>101600</xdr:colOff>
      <xdr:row>15</xdr:row>
      <xdr:rowOff>24448</xdr:rowOff>
    </xdr:to>
    <xdr:sp macro="" textlink="">
      <xdr:nvSpPr>
        <xdr:cNvPr id="71" name="楕円 70"/>
        <xdr:cNvSpPr/>
      </xdr:nvSpPr>
      <xdr:spPr bwMode="auto">
        <a:xfrm>
          <a:off x="4953000" y="254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34625</xdr:rowOff>
    </xdr:from>
    <xdr:ext cx="736600" cy="259045"/>
    <xdr:sp macro="" textlink="">
      <xdr:nvSpPr>
        <xdr:cNvPr id="72" name="テキスト ボックス 71"/>
        <xdr:cNvSpPr txBox="1"/>
      </xdr:nvSpPr>
      <xdr:spPr>
        <a:xfrm>
          <a:off x="4622800" y="231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112033</xdr:rowOff>
    </xdr:from>
    <xdr:to>
      <xdr:col>22</xdr:col>
      <xdr:colOff>165100</xdr:colOff>
      <xdr:row>15</xdr:row>
      <xdr:rowOff>42183</xdr:rowOff>
    </xdr:to>
    <xdr:sp macro="" textlink="">
      <xdr:nvSpPr>
        <xdr:cNvPr id="73" name="楕円 72"/>
        <xdr:cNvSpPr/>
      </xdr:nvSpPr>
      <xdr:spPr bwMode="auto">
        <a:xfrm>
          <a:off x="4254500" y="255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52360</xdr:rowOff>
    </xdr:from>
    <xdr:ext cx="762000" cy="259045"/>
    <xdr:sp macro="" textlink="">
      <xdr:nvSpPr>
        <xdr:cNvPr id="74" name="テキスト ボックス 73"/>
        <xdr:cNvSpPr txBox="1"/>
      </xdr:nvSpPr>
      <xdr:spPr>
        <a:xfrm>
          <a:off x="3924300" y="232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113824</xdr:rowOff>
    </xdr:from>
    <xdr:to>
      <xdr:col>19</xdr:col>
      <xdr:colOff>38100</xdr:colOff>
      <xdr:row>15</xdr:row>
      <xdr:rowOff>43974</xdr:rowOff>
    </xdr:to>
    <xdr:sp macro="" textlink="">
      <xdr:nvSpPr>
        <xdr:cNvPr id="75" name="楕円 74"/>
        <xdr:cNvSpPr/>
      </xdr:nvSpPr>
      <xdr:spPr bwMode="auto">
        <a:xfrm>
          <a:off x="3556000" y="256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28751</xdr:rowOff>
    </xdr:from>
    <xdr:ext cx="762000" cy="259045"/>
    <xdr:sp macro="" textlink="">
      <xdr:nvSpPr>
        <xdr:cNvPr id="76" name="テキスト ボックス 75"/>
        <xdr:cNvSpPr txBox="1"/>
      </xdr:nvSpPr>
      <xdr:spPr>
        <a:xfrm>
          <a:off x="3225800" y="26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141580</xdr:rowOff>
    </xdr:from>
    <xdr:to>
      <xdr:col>15</xdr:col>
      <xdr:colOff>101600</xdr:colOff>
      <xdr:row>15</xdr:row>
      <xdr:rowOff>71730</xdr:rowOff>
    </xdr:to>
    <xdr:sp macro="" textlink="">
      <xdr:nvSpPr>
        <xdr:cNvPr id="77" name="楕円 76"/>
        <xdr:cNvSpPr/>
      </xdr:nvSpPr>
      <xdr:spPr bwMode="auto">
        <a:xfrm>
          <a:off x="2857500" y="258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56507</xdr:rowOff>
    </xdr:from>
    <xdr:ext cx="762000" cy="259045"/>
    <xdr:sp macro="" textlink="">
      <xdr:nvSpPr>
        <xdr:cNvPr id="78" name="テキスト ボックス 77"/>
        <xdr:cNvSpPr txBox="1"/>
      </xdr:nvSpPr>
      <xdr:spPr>
        <a:xfrm>
          <a:off x="2527300" y="26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61849</xdr:rowOff>
    </xdr:from>
    <xdr:to>
      <xdr:col>29</xdr:col>
      <xdr:colOff>127000</xdr:colOff>
      <xdr:row>36</xdr:row>
      <xdr:rowOff>105420</xdr:rowOff>
    </xdr:to>
    <xdr:cxnSp macro="">
      <xdr:nvCxnSpPr>
        <xdr:cNvPr id="110" name="直線コネクタ 109"/>
        <xdr:cNvCxnSpPr/>
      </xdr:nvCxnSpPr>
      <xdr:spPr bwMode="auto">
        <a:xfrm>
          <a:off x="5003800" y="7015099"/>
          <a:ext cx="647700" cy="43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61849</xdr:rowOff>
    </xdr:from>
    <xdr:to>
      <xdr:col>26</xdr:col>
      <xdr:colOff>50800</xdr:colOff>
      <xdr:row>36</xdr:row>
      <xdr:rowOff>76662</xdr:rowOff>
    </xdr:to>
    <xdr:cxnSp macro="">
      <xdr:nvCxnSpPr>
        <xdr:cNvPr id="113" name="直線コネクタ 112"/>
        <xdr:cNvCxnSpPr/>
      </xdr:nvCxnSpPr>
      <xdr:spPr bwMode="auto">
        <a:xfrm flipV="1">
          <a:off x="4305300" y="7015099"/>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76662</xdr:rowOff>
    </xdr:from>
    <xdr:to>
      <xdr:col>22</xdr:col>
      <xdr:colOff>114300</xdr:colOff>
      <xdr:row>36</xdr:row>
      <xdr:rowOff>85395</xdr:rowOff>
    </xdr:to>
    <xdr:cxnSp macro="">
      <xdr:nvCxnSpPr>
        <xdr:cNvPr id="116" name="直線コネクタ 115"/>
        <xdr:cNvCxnSpPr/>
      </xdr:nvCxnSpPr>
      <xdr:spPr bwMode="auto">
        <a:xfrm flipV="1">
          <a:off x="3606800" y="7029912"/>
          <a:ext cx="6985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14598</xdr:rowOff>
    </xdr:from>
    <xdr:to>
      <xdr:col>18</xdr:col>
      <xdr:colOff>177800</xdr:colOff>
      <xdr:row>36</xdr:row>
      <xdr:rowOff>85395</xdr:rowOff>
    </xdr:to>
    <xdr:cxnSp macro="">
      <xdr:nvCxnSpPr>
        <xdr:cNvPr id="119" name="直線コネクタ 118"/>
        <xdr:cNvCxnSpPr/>
      </xdr:nvCxnSpPr>
      <xdr:spPr bwMode="auto">
        <a:xfrm>
          <a:off x="2908300" y="6967848"/>
          <a:ext cx="698500" cy="70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54620</xdr:rowOff>
    </xdr:from>
    <xdr:to>
      <xdr:col>29</xdr:col>
      <xdr:colOff>177800</xdr:colOff>
      <xdr:row>36</xdr:row>
      <xdr:rowOff>156220</xdr:rowOff>
    </xdr:to>
    <xdr:sp macro="" textlink="">
      <xdr:nvSpPr>
        <xdr:cNvPr id="129" name="楕円 128"/>
        <xdr:cNvSpPr/>
      </xdr:nvSpPr>
      <xdr:spPr bwMode="auto">
        <a:xfrm>
          <a:off x="5600700" y="700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26697</xdr:rowOff>
    </xdr:from>
    <xdr:ext cx="762000" cy="259045"/>
    <xdr:sp macro="" textlink="">
      <xdr:nvSpPr>
        <xdr:cNvPr id="130" name="人口1人当たり決算額の推移該当値テキスト445"/>
        <xdr:cNvSpPr txBox="1"/>
      </xdr:nvSpPr>
      <xdr:spPr>
        <a:xfrm>
          <a:off x="5740400" y="697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11049</xdr:rowOff>
    </xdr:from>
    <xdr:to>
      <xdr:col>26</xdr:col>
      <xdr:colOff>101600</xdr:colOff>
      <xdr:row>36</xdr:row>
      <xdr:rowOff>112649</xdr:rowOff>
    </xdr:to>
    <xdr:sp macro="" textlink="">
      <xdr:nvSpPr>
        <xdr:cNvPr id="131" name="楕円 130"/>
        <xdr:cNvSpPr/>
      </xdr:nvSpPr>
      <xdr:spPr bwMode="auto">
        <a:xfrm>
          <a:off x="4953000" y="696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97426</xdr:rowOff>
    </xdr:from>
    <xdr:ext cx="736600" cy="259045"/>
    <xdr:sp macro="" textlink="">
      <xdr:nvSpPr>
        <xdr:cNvPr id="132" name="テキスト ボックス 131"/>
        <xdr:cNvSpPr txBox="1"/>
      </xdr:nvSpPr>
      <xdr:spPr>
        <a:xfrm>
          <a:off x="4622800" y="705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25862</xdr:rowOff>
    </xdr:from>
    <xdr:to>
      <xdr:col>22</xdr:col>
      <xdr:colOff>165100</xdr:colOff>
      <xdr:row>36</xdr:row>
      <xdr:rowOff>127462</xdr:rowOff>
    </xdr:to>
    <xdr:sp macro="" textlink="">
      <xdr:nvSpPr>
        <xdr:cNvPr id="133" name="楕円 132"/>
        <xdr:cNvSpPr/>
      </xdr:nvSpPr>
      <xdr:spPr bwMode="auto">
        <a:xfrm>
          <a:off x="4254500" y="697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112239</xdr:rowOff>
    </xdr:from>
    <xdr:ext cx="762000" cy="259045"/>
    <xdr:sp macro="" textlink="">
      <xdr:nvSpPr>
        <xdr:cNvPr id="134" name="テキスト ボックス 133"/>
        <xdr:cNvSpPr txBox="1"/>
      </xdr:nvSpPr>
      <xdr:spPr>
        <a:xfrm>
          <a:off x="3924300" y="70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34595</xdr:rowOff>
    </xdr:from>
    <xdr:to>
      <xdr:col>19</xdr:col>
      <xdr:colOff>38100</xdr:colOff>
      <xdr:row>36</xdr:row>
      <xdr:rowOff>136195</xdr:rowOff>
    </xdr:to>
    <xdr:sp macro="" textlink="">
      <xdr:nvSpPr>
        <xdr:cNvPr id="135" name="楕円 134"/>
        <xdr:cNvSpPr/>
      </xdr:nvSpPr>
      <xdr:spPr bwMode="auto">
        <a:xfrm>
          <a:off x="3556000" y="698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120972</xdr:rowOff>
    </xdr:from>
    <xdr:ext cx="762000" cy="259045"/>
    <xdr:sp macro="" textlink="">
      <xdr:nvSpPr>
        <xdr:cNvPr id="136" name="テキスト ボックス 135"/>
        <xdr:cNvSpPr txBox="1"/>
      </xdr:nvSpPr>
      <xdr:spPr>
        <a:xfrm>
          <a:off x="3225800" y="707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306698</xdr:rowOff>
    </xdr:from>
    <xdr:to>
      <xdr:col>15</xdr:col>
      <xdr:colOff>101600</xdr:colOff>
      <xdr:row>36</xdr:row>
      <xdr:rowOff>65398</xdr:rowOff>
    </xdr:to>
    <xdr:sp macro="" textlink="">
      <xdr:nvSpPr>
        <xdr:cNvPr id="137" name="楕円 136"/>
        <xdr:cNvSpPr/>
      </xdr:nvSpPr>
      <xdr:spPr bwMode="auto">
        <a:xfrm>
          <a:off x="2857500" y="6917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50175</xdr:rowOff>
    </xdr:from>
    <xdr:ext cx="762000" cy="259045"/>
    <xdr:sp macro="" textlink="">
      <xdr:nvSpPr>
        <xdr:cNvPr id="138" name="テキスト ボックス 137"/>
        <xdr:cNvSpPr txBox="1"/>
      </xdr:nvSpPr>
      <xdr:spPr>
        <a:xfrm>
          <a:off x="2527300" y="70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36,192
36,024
155.19
17,252,195
16,797,276
439,252
9,675,769
16,266,477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9932</xdr:rowOff>
    </xdr:from>
    <xdr:to>
      <xdr:col>24</xdr:col>
      <xdr:colOff>63500</xdr:colOff>
      <xdr:row>35</xdr:row>
      <xdr:rowOff>14903</xdr:rowOff>
    </xdr:to>
    <xdr:cxnSp macro="">
      <xdr:nvCxnSpPr>
        <xdr:cNvPr id="61" name="直線コネクタ 60"/>
        <xdr:cNvCxnSpPr/>
      </xdr:nvCxnSpPr>
      <xdr:spPr>
        <a:xfrm>
          <a:off x="3797300" y="5839232"/>
          <a:ext cx="838200" cy="1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9932</xdr:rowOff>
    </xdr:from>
    <xdr:to>
      <xdr:col>19</xdr:col>
      <xdr:colOff>177800</xdr:colOff>
      <xdr:row>34</xdr:row>
      <xdr:rowOff>130480</xdr:rowOff>
    </xdr:to>
    <xdr:cxnSp macro="">
      <xdr:nvCxnSpPr>
        <xdr:cNvPr id="64" name="直線コネクタ 63"/>
        <xdr:cNvCxnSpPr/>
      </xdr:nvCxnSpPr>
      <xdr:spPr>
        <a:xfrm flipV="1">
          <a:off x="2908300" y="5839232"/>
          <a:ext cx="8890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1606</xdr:rowOff>
    </xdr:from>
    <xdr:to>
      <xdr:col>15</xdr:col>
      <xdr:colOff>50800</xdr:colOff>
      <xdr:row>34</xdr:row>
      <xdr:rowOff>130480</xdr:rowOff>
    </xdr:to>
    <xdr:cxnSp macro="">
      <xdr:nvCxnSpPr>
        <xdr:cNvPr id="67" name="直線コネクタ 66"/>
        <xdr:cNvCxnSpPr/>
      </xdr:nvCxnSpPr>
      <xdr:spPr>
        <a:xfrm>
          <a:off x="2019300" y="5830906"/>
          <a:ext cx="8890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1606</xdr:rowOff>
    </xdr:from>
    <xdr:to>
      <xdr:col>10</xdr:col>
      <xdr:colOff>114300</xdr:colOff>
      <xdr:row>34</xdr:row>
      <xdr:rowOff>87369</xdr:rowOff>
    </xdr:to>
    <xdr:cxnSp macro="">
      <xdr:nvCxnSpPr>
        <xdr:cNvPr id="70" name="直線コネクタ 69"/>
        <xdr:cNvCxnSpPr/>
      </xdr:nvCxnSpPr>
      <xdr:spPr>
        <a:xfrm flipV="1">
          <a:off x="1130300" y="5830906"/>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165911</xdr:rowOff>
    </xdr:from>
    <xdr:ext cx="534377" cy="259045"/>
    <xdr:sp macro="" textlink="">
      <xdr:nvSpPr>
        <xdr:cNvPr id="72" name="テキスト ボックス 71"/>
        <xdr:cNvSpPr txBox="1"/>
      </xdr:nvSpPr>
      <xdr:spPr>
        <a:xfrm>
          <a:off x="1752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14958</xdr:rowOff>
    </xdr:from>
    <xdr:ext cx="534377" cy="259045"/>
    <xdr:sp macro="" textlink="">
      <xdr:nvSpPr>
        <xdr:cNvPr id="74" name="テキスト ボックス 73"/>
        <xdr:cNvSpPr txBox="1"/>
      </xdr:nvSpPr>
      <xdr:spPr>
        <a:xfrm>
          <a:off x="863111" y="60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135553</xdr:rowOff>
    </xdr:from>
    <xdr:to>
      <xdr:col>24</xdr:col>
      <xdr:colOff>114300</xdr:colOff>
      <xdr:row>35</xdr:row>
      <xdr:rowOff>65703</xdr:rowOff>
    </xdr:to>
    <xdr:sp macro="" textlink="">
      <xdr:nvSpPr>
        <xdr:cNvPr id="80" name="楕円 79"/>
        <xdr:cNvSpPr/>
      </xdr:nvSpPr>
      <xdr:spPr>
        <a:xfrm>
          <a:off x="4584700" y="59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158430</xdr:rowOff>
    </xdr:from>
    <xdr:ext cx="534377" cy="259045"/>
    <xdr:sp macro="" textlink="">
      <xdr:nvSpPr>
        <xdr:cNvPr id="81" name="人件費該当値テキスト"/>
        <xdr:cNvSpPr txBox="1"/>
      </xdr:nvSpPr>
      <xdr:spPr>
        <a:xfrm>
          <a:off x="4686300" y="58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130582</xdr:rowOff>
    </xdr:from>
    <xdr:to>
      <xdr:col>20</xdr:col>
      <xdr:colOff>38100</xdr:colOff>
      <xdr:row>34</xdr:row>
      <xdr:rowOff>60732</xdr:rowOff>
    </xdr:to>
    <xdr:sp macro="" textlink="">
      <xdr:nvSpPr>
        <xdr:cNvPr id="82" name="楕円 81"/>
        <xdr:cNvSpPr/>
      </xdr:nvSpPr>
      <xdr:spPr>
        <a:xfrm>
          <a:off x="3746500" y="5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77259</xdr:rowOff>
    </xdr:from>
    <xdr:ext cx="534377" cy="259045"/>
    <xdr:sp macro="" textlink="">
      <xdr:nvSpPr>
        <xdr:cNvPr id="83" name="テキスト ボックス 82"/>
        <xdr:cNvSpPr txBox="1"/>
      </xdr:nvSpPr>
      <xdr:spPr>
        <a:xfrm>
          <a:off x="3530111" y="55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79680</xdr:rowOff>
    </xdr:from>
    <xdr:to>
      <xdr:col>15</xdr:col>
      <xdr:colOff>101600</xdr:colOff>
      <xdr:row>35</xdr:row>
      <xdr:rowOff>9830</xdr:rowOff>
    </xdr:to>
    <xdr:sp macro="" textlink="">
      <xdr:nvSpPr>
        <xdr:cNvPr id="84" name="楕円 83"/>
        <xdr:cNvSpPr/>
      </xdr:nvSpPr>
      <xdr:spPr>
        <a:xfrm>
          <a:off x="2857500" y="59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26357</xdr:rowOff>
    </xdr:from>
    <xdr:ext cx="534377" cy="259045"/>
    <xdr:sp macro="" textlink="">
      <xdr:nvSpPr>
        <xdr:cNvPr id="85" name="テキスト ボックス 84"/>
        <xdr:cNvSpPr txBox="1"/>
      </xdr:nvSpPr>
      <xdr:spPr>
        <a:xfrm>
          <a:off x="2641111" y="56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122256</xdr:rowOff>
    </xdr:from>
    <xdr:to>
      <xdr:col>10</xdr:col>
      <xdr:colOff>165100</xdr:colOff>
      <xdr:row>34</xdr:row>
      <xdr:rowOff>52406</xdr:rowOff>
    </xdr:to>
    <xdr:sp macro="" textlink="">
      <xdr:nvSpPr>
        <xdr:cNvPr id="86" name="楕円 85"/>
        <xdr:cNvSpPr/>
      </xdr:nvSpPr>
      <xdr:spPr>
        <a:xfrm>
          <a:off x="1968500" y="57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68933</xdr:rowOff>
    </xdr:from>
    <xdr:ext cx="534377" cy="259045"/>
    <xdr:sp macro="" textlink="">
      <xdr:nvSpPr>
        <xdr:cNvPr id="87" name="テキスト ボックス 86"/>
        <xdr:cNvSpPr txBox="1"/>
      </xdr:nvSpPr>
      <xdr:spPr>
        <a:xfrm>
          <a:off x="1752111" y="55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36569</xdr:rowOff>
    </xdr:from>
    <xdr:to>
      <xdr:col>6</xdr:col>
      <xdr:colOff>38100</xdr:colOff>
      <xdr:row>34</xdr:row>
      <xdr:rowOff>138169</xdr:rowOff>
    </xdr:to>
    <xdr:sp macro="" textlink="">
      <xdr:nvSpPr>
        <xdr:cNvPr id="88" name="楕円 87"/>
        <xdr:cNvSpPr/>
      </xdr:nvSpPr>
      <xdr:spPr>
        <a:xfrm>
          <a:off x="1079500" y="58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154696</xdr:rowOff>
    </xdr:from>
    <xdr:ext cx="534377" cy="259045"/>
    <xdr:sp macro="" textlink="">
      <xdr:nvSpPr>
        <xdr:cNvPr id="89" name="テキスト ボックス 88"/>
        <xdr:cNvSpPr txBox="1"/>
      </xdr:nvSpPr>
      <xdr:spPr>
        <a:xfrm>
          <a:off x="863111" y="56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109925</xdr:rowOff>
    </xdr:from>
    <xdr:to>
      <xdr:col>24</xdr:col>
      <xdr:colOff>63500</xdr:colOff>
      <xdr:row>57</xdr:row>
      <xdr:rowOff>117160</xdr:rowOff>
    </xdr:to>
    <xdr:cxnSp macro="">
      <xdr:nvCxnSpPr>
        <xdr:cNvPr id="118" name="直線コネクタ 117"/>
        <xdr:cNvCxnSpPr/>
      </xdr:nvCxnSpPr>
      <xdr:spPr>
        <a:xfrm flipV="1">
          <a:off x="3797300" y="9882575"/>
          <a:ext cx="8382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117160</xdr:rowOff>
    </xdr:from>
    <xdr:to>
      <xdr:col>19</xdr:col>
      <xdr:colOff>177800</xdr:colOff>
      <xdr:row>57</xdr:row>
      <xdr:rowOff>134854</xdr:rowOff>
    </xdr:to>
    <xdr:cxnSp macro="">
      <xdr:nvCxnSpPr>
        <xdr:cNvPr id="121" name="直線コネクタ 120"/>
        <xdr:cNvCxnSpPr/>
      </xdr:nvCxnSpPr>
      <xdr:spPr>
        <a:xfrm flipV="1">
          <a:off x="2908300" y="9889810"/>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134854</xdr:rowOff>
    </xdr:from>
    <xdr:to>
      <xdr:col>15</xdr:col>
      <xdr:colOff>50800</xdr:colOff>
      <xdr:row>57</xdr:row>
      <xdr:rowOff>135120</xdr:rowOff>
    </xdr:to>
    <xdr:cxnSp macro="">
      <xdr:nvCxnSpPr>
        <xdr:cNvPr id="124" name="直線コネクタ 123"/>
        <xdr:cNvCxnSpPr/>
      </xdr:nvCxnSpPr>
      <xdr:spPr>
        <a:xfrm flipV="1">
          <a:off x="2019300" y="990750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135120</xdr:rowOff>
    </xdr:from>
    <xdr:to>
      <xdr:col>10</xdr:col>
      <xdr:colOff>114300</xdr:colOff>
      <xdr:row>57</xdr:row>
      <xdr:rowOff>143701</xdr:rowOff>
    </xdr:to>
    <xdr:cxnSp macro="">
      <xdr:nvCxnSpPr>
        <xdr:cNvPr id="127" name="直線コネクタ 126"/>
        <xdr:cNvCxnSpPr/>
      </xdr:nvCxnSpPr>
      <xdr:spPr>
        <a:xfrm flipV="1">
          <a:off x="1130300" y="9907770"/>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59125</xdr:rowOff>
    </xdr:from>
    <xdr:to>
      <xdr:col>24</xdr:col>
      <xdr:colOff>114300</xdr:colOff>
      <xdr:row>57</xdr:row>
      <xdr:rowOff>160725</xdr:rowOff>
    </xdr:to>
    <xdr:sp macro="" textlink="">
      <xdr:nvSpPr>
        <xdr:cNvPr id="137" name="楕円 136"/>
        <xdr:cNvSpPr/>
      </xdr:nvSpPr>
      <xdr:spPr>
        <a:xfrm>
          <a:off x="4584700" y="98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18502</xdr:rowOff>
    </xdr:from>
    <xdr:ext cx="534377" cy="259045"/>
    <xdr:sp macro="" textlink="">
      <xdr:nvSpPr>
        <xdr:cNvPr id="138" name="物件費該当値テキスト"/>
        <xdr:cNvSpPr txBox="1"/>
      </xdr:nvSpPr>
      <xdr:spPr>
        <a:xfrm>
          <a:off x="4686300" y="96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66360</xdr:rowOff>
    </xdr:from>
    <xdr:to>
      <xdr:col>20</xdr:col>
      <xdr:colOff>38100</xdr:colOff>
      <xdr:row>57</xdr:row>
      <xdr:rowOff>167960</xdr:rowOff>
    </xdr:to>
    <xdr:sp macro="" textlink="">
      <xdr:nvSpPr>
        <xdr:cNvPr id="139" name="楕円 138"/>
        <xdr:cNvSpPr/>
      </xdr:nvSpPr>
      <xdr:spPr>
        <a:xfrm>
          <a:off x="3746500" y="98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13037</xdr:rowOff>
    </xdr:from>
    <xdr:ext cx="534377" cy="259045"/>
    <xdr:sp macro="" textlink="">
      <xdr:nvSpPr>
        <xdr:cNvPr id="140" name="テキスト ボックス 139"/>
        <xdr:cNvSpPr txBox="1"/>
      </xdr:nvSpPr>
      <xdr:spPr>
        <a:xfrm>
          <a:off x="3530111" y="96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84054</xdr:rowOff>
    </xdr:from>
    <xdr:to>
      <xdr:col>15</xdr:col>
      <xdr:colOff>101600</xdr:colOff>
      <xdr:row>58</xdr:row>
      <xdr:rowOff>14204</xdr:rowOff>
    </xdr:to>
    <xdr:sp macro="" textlink="">
      <xdr:nvSpPr>
        <xdr:cNvPr id="141" name="楕円 140"/>
        <xdr:cNvSpPr/>
      </xdr:nvSpPr>
      <xdr:spPr>
        <a:xfrm>
          <a:off x="2857500" y="98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5331</xdr:rowOff>
    </xdr:from>
    <xdr:ext cx="534377" cy="259045"/>
    <xdr:sp macro="" textlink="">
      <xdr:nvSpPr>
        <xdr:cNvPr id="142" name="テキスト ボックス 141"/>
        <xdr:cNvSpPr txBox="1"/>
      </xdr:nvSpPr>
      <xdr:spPr>
        <a:xfrm>
          <a:off x="2641111" y="99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84320</xdr:rowOff>
    </xdr:from>
    <xdr:to>
      <xdr:col>10</xdr:col>
      <xdr:colOff>165100</xdr:colOff>
      <xdr:row>58</xdr:row>
      <xdr:rowOff>14470</xdr:rowOff>
    </xdr:to>
    <xdr:sp macro="" textlink="">
      <xdr:nvSpPr>
        <xdr:cNvPr id="143" name="楕円 142"/>
        <xdr:cNvSpPr/>
      </xdr:nvSpPr>
      <xdr:spPr>
        <a:xfrm>
          <a:off x="1968500" y="9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5597</xdr:rowOff>
    </xdr:from>
    <xdr:ext cx="534377" cy="259045"/>
    <xdr:sp macro="" textlink="">
      <xdr:nvSpPr>
        <xdr:cNvPr id="144" name="テキスト ボックス 143"/>
        <xdr:cNvSpPr txBox="1"/>
      </xdr:nvSpPr>
      <xdr:spPr>
        <a:xfrm>
          <a:off x="1752111" y="994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92901</xdr:rowOff>
    </xdr:from>
    <xdr:to>
      <xdr:col>6</xdr:col>
      <xdr:colOff>38100</xdr:colOff>
      <xdr:row>58</xdr:row>
      <xdr:rowOff>23051</xdr:rowOff>
    </xdr:to>
    <xdr:sp macro="" textlink="">
      <xdr:nvSpPr>
        <xdr:cNvPr id="145" name="楕円 144"/>
        <xdr:cNvSpPr/>
      </xdr:nvSpPr>
      <xdr:spPr>
        <a:xfrm>
          <a:off x="1079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14178</xdr:rowOff>
    </xdr:from>
    <xdr:ext cx="534377" cy="259045"/>
    <xdr:sp macro="" textlink="">
      <xdr:nvSpPr>
        <xdr:cNvPr id="146" name="テキスト ボックス 145"/>
        <xdr:cNvSpPr txBox="1"/>
      </xdr:nvSpPr>
      <xdr:spPr>
        <a:xfrm>
          <a:off x="863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159817</xdr:rowOff>
    </xdr:from>
    <xdr:to>
      <xdr:col>24</xdr:col>
      <xdr:colOff>63500</xdr:colOff>
      <xdr:row>75</xdr:row>
      <xdr:rowOff>151620</xdr:rowOff>
    </xdr:to>
    <xdr:cxnSp macro="">
      <xdr:nvCxnSpPr>
        <xdr:cNvPr id="177" name="直線コネクタ 176"/>
        <xdr:cNvCxnSpPr/>
      </xdr:nvCxnSpPr>
      <xdr:spPr>
        <a:xfrm flipV="1">
          <a:off x="3797300" y="12847117"/>
          <a:ext cx="838200" cy="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151620</xdr:rowOff>
    </xdr:from>
    <xdr:to>
      <xdr:col>19</xdr:col>
      <xdr:colOff>177800</xdr:colOff>
      <xdr:row>76</xdr:row>
      <xdr:rowOff>25792</xdr:rowOff>
    </xdr:to>
    <xdr:cxnSp macro="">
      <xdr:nvCxnSpPr>
        <xdr:cNvPr id="180" name="直線コネクタ 179"/>
        <xdr:cNvCxnSpPr/>
      </xdr:nvCxnSpPr>
      <xdr:spPr>
        <a:xfrm flipV="1">
          <a:off x="2908300" y="13010370"/>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87449</xdr:rowOff>
    </xdr:from>
    <xdr:to>
      <xdr:col>15</xdr:col>
      <xdr:colOff>50800</xdr:colOff>
      <xdr:row>76</xdr:row>
      <xdr:rowOff>25792</xdr:rowOff>
    </xdr:to>
    <xdr:cxnSp macro="">
      <xdr:nvCxnSpPr>
        <xdr:cNvPr id="183" name="直線コネクタ 182"/>
        <xdr:cNvCxnSpPr/>
      </xdr:nvCxnSpPr>
      <xdr:spPr>
        <a:xfrm>
          <a:off x="2019300" y="12946199"/>
          <a:ext cx="8890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87449</xdr:rowOff>
    </xdr:from>
    <xdr:to>
      <xdr:col>10</xdr:col>
      <xdr:colOff>114300</xdr:colOff>
      <xdr:row>76</xdr:row>
      <xdr:rowOff>31866</xdr:rowOff>
    </xdr:to>
    <xdr:cxnSp macro="">
      <xdr:nvCxnSpPr>
        <xdr:cNvPr id="186" name="直線コネクタ 185"/>
        <xdr:cNvCxnSpPr/>
      </xdr:nvCxnSpPr>
      <xdr:spPr>
        <a:xfrm flipV="1">
          <a:off x="1130300" y="12946199"/>
          <a:ext cx="8890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84472</xdr:rowOff>
    </xdr:from>
    <xdr:ext cx="469744" cy="259045"/>
    <xdr:sp macro="" textlink="">
      <xdr:nvSpPr>
        <xdr:cNvPr id="188" name="テキスト ボックス 187"/>
        <xdr:cNvSpPr txBox="1"/>
      </xdr:nvSpPr>
      <xdr:spPr>
        <a:xfrm>
          <a:off x="1784428"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109847</xdr:rowOff>
    </xdr:from>
    <xdr:ext cx="469744" cy="259045"/>
    <xdr:sp macro="" textlink="">
      <xdr:nvSpPr>
        <xdr:cNvPr id="190" name="テキスト ボックス 189"/>
        <xdr:cNvSpPr txBox="1"/>
      </xdr:nvSpPr>
      <xdr:spPr>
        <a:xfrm>
          <a:off x="895428"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109017</xdr:rowOff>
    </xdr:from>
    <xdr:to>
      <xdr:col>24</xdr:col>
      <xdr:colOff>114300</xdr:colOff>
      <xdr:row>75</xdr:row>
      <xdr:rowOff>39167</xdr:rowOff>
    </xdr:to>
    <xdr:sp macro="" textlink="">
      <xdr:nvSpPr>
        <xdr:cNvPr id="196" name="楕円 195"/>
        <xdr:cNvSpPr/>
      </xdr:nvSpPr>
      <xdr:spPr>
        <a:xfrm>
          <a:off x="4584700" y="127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131894</xdr:rowOff>
    </xdr:from>
    <xdr:ext cx="534377" cy="259045"/>
    <xdr:sp macro="" textlink="">
      <xdr:nvSpPr>
        <xdr:cNvPr id="197" name="維持補修費該当値テキスト"/>
        <xdr:cNvSpPr txBox="1"/>
      </xdr:nvSpPr>
      <xdr:spPr>
        <a:xfrm>
          <a:off x="4686300" y="126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100820</xdr:rowOff>
    </xdr:from>
    <xdr:to>
      <xdr:col>20</xdr:col>
      <xdr:colOff>38100</xdr:colOff>
      <xdr:row>76</xdr:row>
      <xdr:rowOff>30970</xdr:rowOff>
    </xdr:to>
    <xdr:sp macro="" textlink="">
      <xdr:nvSpPr>
        <xdr:cNvPr id="198" name="楕円 197"/>
        <xdr:cNvSpPr/>
      </xdr:nvSpPr>
      <xdr:spPr>
        <a:xfrm>
          <a:off x="3746500" y="12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47497</xdr:rowOff>
    </xdr:from>
    <xdr:ext cx="534377" cy="259045"/>
    <xdr:sp macro="" textlink="">
      <xdr:nvSpPr>
        <xdr:cNvPr id="199" name="テキスト ボックス 198"/>
        <xdr:cNvSpPr txBox="1"/>
      </xdr:nvSpPr>
      <xdr:spPr>
        <a:xfrm>
          <a:off x="3530111" y="127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146442</xdr:rowOff>
    </xdr:from>
    <xdr:to>
      <xdr:col>15</xdr:col>
      <xdr:colOff>101600</xdr:colOff>
      <xdr:row>76</xdr:row>
      <xdr:rowOff>76592</xdr:rowOff>
    </xdr:to>
    <xdr:sp macro="" textlink="">
      <xdr:nvSpPr>
        <xdr:cNvPr id="200" name="楕円 199"/>
        <xdr:cNvSpPr/>
      </xdr:nvSpPr>
      <xdr:spPr>
        <a:xfrm>
          <a:off x="2857500" y="130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93119</xdr:rowOff>
    </xdr:from>
    <xdr:ext cx="534377" cy="259045"/>
    <xdr:sp macro="" textlink="">
      <xdr:nvSpPr>
        <xdr:cNvPr id="201" name="テキスト ボックス 200"/>
        <xdr:cNvSpPr txBox="1"/>
      </xdr:nvSpPr>
      <xdr:spPr>
        <a:xfrm>
          <a:off x="2641111" y="127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36649</xdr:rowOff>
    </xdr:from>
    <xdr:to>
      <xdr:col>10</xdr:col>
      <xdr:colOff>165100</xdr:colOff>
      <xdr:row>75</xdr:row>
      <xdr:rowOff>138249</xdr:rowOff>
    </xdr:to>
    <xdr:sp macro="" textlink="">
      <xdr:nvSpPr>
        <xdr:cNvPr id="202" name="楕円 201"/>
        <xdr:cNvSpPr/>
      </xdr:nvSpPr>
      <xdr:spPr>
        <a:xfrm>
          <a:off x="1968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154776</xdr:rowOff>
    </xdr:from>
    <xdr:ext cx="534377" cy="259045"/>
    <xdr:sp macro="" textlink="">
      <xdr:nvSpPr>
        <xdr:cNvPr id="203" name="テキスト ボックス 202"/>
        <xdr:cNvSpPr txBox="1"/>
      </xdr:nvSpPr>
      <xdr:spPr>
        <a:xfrm>
          <a:off x="17521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152516</xdr:rowOff>
    </xdr:from>
    <xdr:to>
      <xdr:col>6</xdr:col>
      <xdr:colOff>38100</xdr:colOff>
      <xdr:row>76</xdr:row>
      <xdr:rowOff>82666</xdr:rowOff>
    </xdr:to>
    <xdr:sp macro="" textlink="">
      <xdr:nvSpPr>
        <xdr:cNvPr id="204" name="楕円 203"/>
        <xdr:cNvSpPr/>
      </xdr:nvSpPr>
      <xdr:spPr>
        <a:xfrm>
          <a:off x="1079500" y="130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99193</xdr:rowOff>
    </xdr:from>
    <xdr:ext cx="534377" cy="259045"/>
    <xdr:sp macro="" textlink="">
      <xdr:nvSpPr>
        <xdr:cNvPr id="205" name="テキスト ボックス 204"/>
        <xdr:cNvSpPr txBox="1"/>
      </xdr:nvSpPr>
      <xdr:spPr>
        <a:xfrm>
          <a:off x="863111" y="127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142081</xdr:rowOff>
    </xdr:from>
    <xdr:to>
      <xdr:col>24</xdr:col>
      <xdr:colOff>63500</xdr:colOff>
      <xdr:row>96</xdr:row>
      <xdr:rowOff>161683</xdr:rowOff>
    </xdr:to>
    <xdr:cxnSp macro="">
      <xdr:nvCxnSpPr>
        <xdr:cNvPr id="235" name="直線コネクタ 234"/>
        <xdr:cNvCxnSpPr/>
      </xdr:nvCxnSpPr>
      <xdr:spPr>
        <a:xfrm>
          <a:off x="3797300" y="16601281"/>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142081</xdr:rowOff>
    </xdr:from>
    <xdr:to>
      <xdr:col>19</xdr:col>
      <xdr:colOff>177800</xdr:colOff>
      <xdr:row>97</xdr:row>
      <xdr:rowOff>37612</xdr:rowOff>
    </xdr:to>
    <xdr:cxnSp macro="">
      <xdr:nvCxnSpPr>
        <xdr:cNvPr id="238" name="直線コネクタ 237"/>
        <xdr:cNvCxnSpPr/>
      </xdr:nvCxnSpPr>
      <xdr:spPr>
        <a:xfrm flipV="1">
          <a:off x="2908300" y="16601281"/>
          <a:ext cx="8890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37612</xdr:rowOff>
    </xdr:from>
    <xdr:to>
      <xdr:col>15</xdr:col>
      <xdr:colOff>50800</xdr:colOff>
      <xdr:row>97</xdr:row>
      <xdr:rowOff>119107</xdr:rowOff>
    </xdr:to>
    <xdr:cxnSp macro="">
      <xdr:nvCxnSpPr>
        <xdr:cNvPr id="241" name="直線コネクタ 240"/>
        <xdr:cNvCxnSpPr/>
      </xdr:nvCxnSpPr>
      <xdr:spPr>
        <a:xfrm flipV="1">
          <a:off x="2019300" y="16668262"/>
          <a:ext cx="8890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119107</xdr:rowOff>
    </xdr:from>
    <xdr:to>
      <xdr:col>10</xdr:col>
      <xdr:colOff>114300</xdr:colOff>
      <xdr:row>98</xdr:row>
      <xdr:rowOff>25095</xdr:rowOff>
    </xdr:to>
    <xdr:cxnSp macro="">
      <xdr:nvCxnSpPr>
        <xdr:cNvPr id="244" name="直線コネクタ 243"/>
        <xdr:cNvCxnSpPr/>
      </xdr:nvCxnSpPr>
      <xdr:spPr>
        <a:xfrm flipV="1">
          <a:off x="1130300" y="16749757"/>
          <a:ext cx="889000" cy="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47389</xdr:rowOff>
    </xdr:from>
    <xdr:ext cx="534377" cy="259045"/>
    <xdr:sp macro="" textlink="">
      <xdr:nvSpPr>
        <xdr:cNvPr id="248" name="テキスト ボックス 247"/>
        <xdr:cNvSpPr txBox="1"/>
      </xdr:nvSpPr>
      <xdr:spPr>
        <a:xfrm>
          <a:off x="863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110883</xdr:rowOff>
    </xdr:from>
    <xdr:to>
      <xdr:col>24</xdr:col>
      <xdr:colOff>114300</xdr:colOff>
      <xdr:row>97</xdr:row>
      <xdr:rowOff>41033</xdr:rowOff>
    </xdr:to>
    <xdr:sp macro="" textlink="">
      <xdr:nvSpPr>
        <xdr:cNvPr id="254" name="楕円 253"/>
        <xdr:cNvSpPr/>
      </xdr:nvSpPr>
      <xdr:spPr>
        <a:xfrm>
          <a:off x="4584700" y="165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89310</xdr:rowOff>
    </xdr:from>
    <xdr:ext cx="534377" cy="259045"/>
    <xdr:sp macro="" textlink="">
      <xdr:nvSpPr>
        <xdr:cNvPr id="255" name="扶助費該当値テキスト"/>
        <xdr:cNvSpPr txBox="1"/>
      </xdr:nvSpPr>
      <xdr:spPr>
        <a:xfrm>
          <a:off x="4686300" y="165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91281</xdr:rowOff>
    </xdr:from>
    <xdr:to>
      <xdr:col>20</xdr:col>
      <xdr:colOff>38100</xdr:colOff>
      <xdr:row>97</xdr:row>
      <xdr:rowOff>21431</xdr:rowOff>
    </xdr:to>
    <xdr:sp macro="" textlink="">
      <xdr:nvSpPr>
        <xdr:cNvPr id="256" name="楕円 255"/>
        <xdr:cNvSpPr/>
      </xdr:nvSpPr>
      <xdr:spPr>
        <a:xfrm>
          <a:off x="3746500" y="165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12558</xdr:rowOff>
    </xdr:from>
    <xdr:ext cx="534377" cy="259045"/>
    <xdr:sp macro="" textlink="">
      <xdr:nvSpPr>
        <xdr:cNvPr id="257" name="テキスト ボックス 256"/>
        <xdr:cNvSpPr txBox="1"/>
      </xdr:nvSpPr>
      <xdr:spPr>
        <a:xfrm>
          <a:off x="3530111" y="166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158262</xdr:rowOff>
    </xdr:from>
    <xdr:to>
      <xdr:col>15</xdr:col>
      <xdr:colOff>101600</xdr:colOff>
      <xdr:row>97</xdr:row>
      <xdr:rowOff>88412</xdr:rowOff>
    </xdr:to>
    <xdr:sp macro="" textlink="">
      <xdr:nvSpPr>
        <xdr:cNvPr id="258" name="楕円 257"/>
        <xdr:cNvSpPr/>
      </xdr:nvSpPr>
      <xdr:spPr>
        <a:xfrm>
          <a:off x="2857500" y="1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79539</xdr:rowOff>
    </xdr:from>
    <xdr:ext cx="534377" cy="259045"/>
    <xdr:sp macro="" textlink="">
      <xdr:nvSpPr>
        <xdr:cNvPr id="259" name="テキスト ボックス 258"/>
        <xdr:cNvSpPr txBox="1"/>
      </xdr:nvSpPr>
      <xdr:spPr>
        <a:xfrm>
          <a:off x="2641111" y="167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68307</xdr:rowOff>
    </xdr:from>
    <xdr:to>
      <xdr:col>10</xdr:col>
      <xdr:colOff>165100</xdr:colOff>
      <xdr:row>97</xdr:row>
      <xdr:rowOff>169907</xdr:rowOff>
    </xdr:to>
    <xdr:sp macro="" textlink="">
      <xdr:nvSpPr>
        <xdr:cNvPr id="260" name="楕円 259"/>
        <xdr:cNvSpPr/>
      </xdr:nvSpPr>
      <xdr:spPr>
        <a:xfrm>
          <a:off x="1968500" y="166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161034</xdr:rowOff>
    </xdr:from>
    <xdr:ext cx="534377" cy="259045"/>
    <xdr:sp macro="" textlink="">
      <xdr:nvSpPr>
        <xdr:cNvPr id="261" name="テキスト ボックス 260"/>
        <xdr:cNvSpPr txBox="1"/>
      </xdr:nvSpPr>
      <xdr:spPr>
        <a:xfrm>
          <a:off x="1752111" y="167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145745</xdr:rowOff>
    </xdr:from>
    <xdr:to>
      <xdr:col>6</xdr:col>
      <xdr:colOff>38100</xdr:colOff>
      <xdr:row>98</xdr:row>
      <xdr:rowOff>75895</xdr:rowOff>
    </xdr:to>
    <xdr:sp macro="" textlink="">
      <xdr:nvSpPr>
        <xdr:cNvPr id="262" name="楕円 261"/>
        <xdr:cNvSpPr/>
      </xdr:nvSpPr>
      <xdr:spPr>
        <a:xfrm>
          <a:off x="1079500" y="167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67022</xdr:rowOff>
    </xdr:from>
    <xdr:ext cx="534377" cy="259045"/>
    <xdr:sp macro="" textlink="">
      <xdr:nvSpPr>
        <xdr:cNvPr id="263" name="テキスト ボックス 262"/>
        <xdr:cNvSpPr txBox="1"/>
      </xdr:nvSpPr>
      <xdr:spPr>
        <a:xfrm>
          <a:off x="863111" y="1686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89660</xdr:rowOff>
    </xdr:from>
    <xdr:to>
      <xdr:col>55</xdr:col>
      <xdr:colOff>0</xdr:colOff>
      <xdr:row>36</xdr:row>
      <xdr:rowOff>157188</xdr:rowOff>
    </xdr:to>
    <xdr:cxnSp macro="">
      <xdr:nvCxnSpPr>
        <xdr:cNvPr id="292" name="直線コネクタ 291"/>
        <xdr:cNvCxnSpPr/>
      </xdr:nvCxnSpPr>
      <xdr:spPr>
        <a:xfrm flipV="1">
          <a:off x="9639300" y="6261860"/>
          <a:ext cx="8382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135806</xdr:rowOff>
    </xdr:from>
    <xdr:to>
      <xdr:col>50</xdr:col>
      <xdr:colOff>114300</xdr:colOff>
      <xdr:row>36</xdr:row>
      <xdr:rowOff>157188</xdr:rowOff>
    </xdr:to>
    <xdr:cxnSp macro="">
      <xdr:nvCxnSpPr>
        <xdr:cNvPr id="295" name="直線コネクタ 294"/>
        <xdr:cNvCxnSpPr/>
      </xdr:nvCxnSpPr>
      <xdr:spPr>
        <a:xfrm>
          <a:off x="8750300" y="6308006"/>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135806</xdr:rowOff>
    </xdr:from>
    <xdr:to>
      <xdr:col>45</xdr:col>
      <xdr:colOff>177800</xdr:colOff>
      <xdr:row>36</xdr:row>
      <xdr:rowOff>158072</xdr:rowOff>
    </xdr:to>
    <xdr:cxnSp macro="">
      <xdr:nvCxnSpPr>
        <xdr:cNvPr id="298" name="直線コネクタ 297"/>
        <xdr:cNvCxnSpPr/>
      </xdr:nvCxnSpPr>
      <xdr:spPr>
        <a:xfrm flipV="1">
          <a:off x="7861300" y="6308006"/>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158072</xdr:rowOff>
    </xdr:from>
    <xdr:to>
      <xdr:col>41</xdr:col>
      <xdr:colOff>50800</xdr:colOff>
      <xdr:row>37</xdr:row>
      <xdr:rowOff>3447</xdr:rowOff>
    </xdr:to>
    <xdr:cxnSp macro="">
      <xdr:nvCxnSpPr>
        <xdr:cNvPr id="301" name="直線コネクタ 300"/>
        <xdr:cNvCxnSpPr/>
      </xdr:nvCxnSpPr>
      <xdr:spPr>
        <a:xfrm flipV="1">
          <a:off x="6972300" y="633027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38860</xdr:rowOff>
    </xdr:from>
    <xdr:to>
      <xdr:col>55</xdr:col>
      <xdr:colOff>50800</xdr:colOff>
      <xdr:row>36</xdr:row>
      <xdr:rowOff>140460</xdr:rowOff>
    </xdr:to>
    <xdr:sp macro="" textlink="">
      <xdr:nvSpPr>
        <xdr:cNvPr id="311" name="楕円 310"/>
        <xdr:cNvSpPr/>
      </xdr:nvSpPr>
      <xdr:spPr>
        <a:xfrm>
          <a:off x="10426700" y="62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61737</xdr:rowOff>
    </xdr:from>
    <xdr:ext cx="534377" cy="259045"/>
    <xdr:sp macro="" textlink="">
      <xdr:nvSpPr>
        <xdr:cNvPr id="312" name="補助費等該当値テキスト"/>
        <xdr:cNvSpPr txBox="1"/>
      </xdr:nvSpPr>
      <xdr:spPr>
        <a:xfrm>
          <a:off x="10528300" y="606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106388</xdr:rowOff>
    </xdr:from>
    <xdr:to>
      <xdr:col>50</xdr:col>
      <xdr:colOff>165100</xdr:colOff>
      <xdr:row>37</xdr:row>
      <xdr:rowOff>36538</xdr:rowOff>
    </xdr:to>
    <xdr:sp macro="" textlink="">
      <xdr:nvSpPr>
        <xdr:cNvPr id="313" name="楕円 312"/>
        <xdr:cNvSpPr/>
      </xdr:nvSpPr>
      <xdr:spPr>
        <a:xfrm>
          <a:off x="9588500" y="62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27665</xdr:rowOff>
    </xdr:from>
    <xdr:ext cx="534377" cy="259045"/>
    <xdr:sp macro="" textlink="">
      <xdr:nvSpPr>
        <xdr:cNvPr id="314" name="テキスト ボックス 313"/>
        <xdr:cNvSpPr txBox="1"/>
      </xdr:nvSpPr>
      <xdr:spPr>
        <a:xfrm>
          <a:off x="9372111" y="63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85006</xdr:rowOff>
    </xdr:from>
    <xdr:to>
      <xdr:col>46</xdr:col>
      <xdr:colOff>38100</xdr:colOff>
      <xdr:row>37</xdr:row>
      <xdr:rowOff>15156</xdr:rowOff>
    </xdr:to>
    <xdr:sp macro="" textlink="">
      <xdr:nvSpPr>
        <xdr:cNvPr id="315" name="楕円 314"/>
        <xdr:cNvSpPr/>
      </xdr:nvSpPr>
      <xdr:spPr>
        <a:xfrm>
          <a:off x="8699500" y="62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6283</xdr:rowOff>
    </xdr:from>
    <xdr:ext cx="534377" cy="259045"/>
    <xdr:sp macro="" textlink="">
      <xdr:nvSpPr>
        <xdr:cNvPr id="316" name="テキスト ボックス 315"/>
        <xdr:cNvSpPr txBox="1"/>
      </xdr:nvSpPr>
      <xdr:spPr>
        <a:xfrm>
          <a:off x="8483111" y="63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107272</xdr:rowOff>
    </xdr:from>
    <xdr:to>
      <xdr:col>41</xdr:col>
      <xdr:colOff>101600</xdr:colOff>
      <xdr:row>37</xdr:row>
      <xdr:rowOff>37422</xdr:rowOff>
    </xdr:to>
    <xdr:sp macro="" textlink="">
      <xdr:nvSpPr>
        <xdr:cNvPr id="317" name="楕円 316"/>
        <xdr:cNvSpPr/>
      </xdr:nvSpPr>
      <xdr:spPr>
        <a:xfrm>
          <a:off x="7810500" y="62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28549</xdr:rowOff>
    </xdr:from>
    <xdr:ext cx="534377" cy="259045"/>
    <xdr:sp macro="" textlink="">
      <xdr:nvSpPr>
        <xdr:cNvPr id="318" name="テキスト ボックス 317"/>
        <xdr:cNvSpPr txBox="1"/>
      </xdr:nvSpPr>
      <xdr:spPr>
        <a:xfrm>
          <a:off x="7594111" y="63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124097</xdr:rowOff>
    </xdr:from>
    <xdr:to>
      <xdr:col>36</xdr:col>
      <xdr:colOff>165100</xdr:colOff>
      <xdr:row>37</xdr:row>
      <xdr:rowOff>54247</xdr:rowOff>
    </xdr:to>
    <xdr:sp macro="" textlink="">
      <xdr:nvSpPr>
        <xdr:cNvPr id="319" name="楕円 318"/>
        <xdr:cNvSpPr/>
      </xdr:nvSpPr>
      <xdr:spPr>
        <a:xfrm>
          <a:off x="6921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45374</xdr:rowOff>
    </xdr:from>
    <xdr:ext cx="534377" cy="259045"/>
    <xdr:sp macro="" textlink="">
      <xdr:nvSpPr>
        <xdr:cNvPr id="320" name="テキスト ボックス 319"/>
        <xdr:cNvSpPr txBox="1"/>
      </xdr:nvSpPr>
      <xdr:spPr>
        <a:xfrm>
          <a:off x="6705111" y="63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110880</xdr:rowOff>
    </xdr:from>
    <xdr:to>
      <xdr:col>55</xdr:col>
      <xdr:colOff>0</xdr:colOff>
      <xdr:row>59</xdr:row>
      <xdr:rowOff>14184</xdr:rowOff>
    </xdr:to>
    <xdr:cxnSp macro="">
      <xdr:nvCxnSpPr>
        <xdr:cNvPr id="351" name="直線コネクタ 350"/>
        <xdr:cNvCxnSpPr/>
      </xdr:nvCxnSpPr>
      <xdr:spPr>
        <a:xfrm>
          <a:off x="9639300" y="10054980"/>
          <a:ext cx="838200" cy="7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110880</xdr:rowOff>
    </xdr:from>
    <xdr:to>
      <xdr:col>50</xdr:col>
      <xdr:colOff>114300</xdr:colOff>
      <xdr:row>59</xdr:row>
      <xdr:rowOff>5769</xdr:rowOff>
    </xdr:to>
    <xdr:cxnSp macro="">
      <xdr:nvCxnSpPr>
        <xdr:cNvPr id="354" name="直線コネクタ 353"/>
        <xdr:cNvCxnSpPr/>
      </xdr:nvCxnSpPr>
      <xdr:spPr>
        <a:xfrm flipV="1">
          <a:off x="8750300" y="10054980"/>
          <a:ext cx="8890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145421</xdr:rowOff>
    </xdr:from>
    <xdr:to>
      <xdr:col>45</xdr:col>
      <xdr:colOff>177800</xdr:colOff>
      <xdr:row>59</xdr:row>
      <xdr:rowOff>5769</xdr:rowOff>
    </xdr:to>
    <xdr:cxnSp macro="">
      <xdr:nvCxnSpPr>
        <xdr:cNvPr id="357" name="直線コネクタ 356"/>
        <xdr:cNvCxnSpPr/>
      </xdr:nvCxnSpPr>
      <xdr:spPr>
        <a:xfrm>
          <a:off x="7861300" y="10089521"/>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103909</xdr:rowOff>
    </xdr:from>
    <xdr:to>
      <xdr:col>41</xdr:col>
      <xdr:colOff>50800</xdr:colOff>
      <xdr:row>58</xdr:row>
      <xdr:rowOff>145421</xdr:rowOff>
    </xdr:to>
    <xdr:cxnSp macro="">
      <xdr:nvCxnSpPr>
        <xdr:cNvPr id="360" name="直線コネクタ 359"/>
        <xdr:cNvCxnSpPr/>
      </xdr:nvCxnSpPr>
      <xdr:spPr>
        <a:xfrm>
          <a:off x="6972300" y="10048009"/>
          <a:ext cx="889000" cy="4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3011</xdr:rowOff>
    </xdr:from>
    <xdr:ext cx="534377" cy="259045"/>
    <xdr:sp macro="" textlink="">
      <xdr:nvSpPr>
        <xdr:cNvPr id="364" name="テキスト ボックス 363"/>
        <xdr:cNvSpPr txBox="1"/>
      </xdr:nvSpPr>
      <xdr:spPr>
        <a:xfrm>
          <a:off x="6705111" y="1011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134834</xdr:rowOff>
    </xdr:from>
    <xdr:to>
      <xdr:col>55</xdr:col>
      <xdr:colOff>50800</xdr:colOff>
      <xdr:row>59</xdr:row>
      <xdr:rowOff>64984</xdr:rowOff>
    </xdr:to>
    <xdr:sp macro="" textlink="">
      <xdr:nvSpPr>
        <xdr:cNvPr id="370" name="楕円 369"/>
        <xdr:cNvSpPr/>
      </xdr:nvSpPr>
      <xdr:spPr>
        <a:xfrm>
          <a:off x="10426700" y="100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60080</xdr:rowOff>
    </xdr:from>
    <xdr:to>
      <xdr:col>50</xdr:col>
      <xdr:colOff>165100</xdr:colOff>
      <xdr:row>58</xdr:row>
      <xdr:rowOff>161680</xdr:rowOff>
    </xdr:to>
    <xdr:sp macro="" textlink="">
      <xdr:nvSpPr>
        <xdr:cNvPr id="372" name="楕円 371"/>
        <xdr:cNvSpPr/>
      </xdr:nvSpPr>
      <xdr:spPr>
        <a:xfrm>
          <a:off x="9588500" y="100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6757</xdr:rowOff>
    </xdr:from>
    <xdr:ext cx="534377" cy="259045"/>
    <xdr:sp macro="" textlink="">
      <xdr:nvSpPr>
        <xdr:cNvPr id="373" name="テキスト ボックス 372"/>
        <xdr:cNvSpPr txBox="1"/>
      </xdr:nvSpPr>
      <xdr:spPr>
        <a:xfrm>
          <a:off x="9372111" y="97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126419</xdr:rowOff>
    </xdr:from>
    <xdr:to>
      <xdr:col>46</xdr:col>
      <xdr:colOff>38100</xdr:colOff>
      <xdr:row>59</xdr:row>
      <xdr:rowOff>56569</xdr:rowOff>
    </xdr:to>
    <xdr:sp macro="" textlink="">
      <xdr:nvSpPr>
        <xdr:cNvPr id="374" name="楕円 373"/>
        <xdr:cNvSpPr/>
      </xdr:nvSpPr>
      <xdr:spPr>
        <a:xfrm>
          <a:off x="8699500" y="100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47696</xdr:rowOff>
    </xdr:from>
    <xdr:ext cx="534377" cy="259045"/>
    <xdr:sp macro="" textlink="">
      <xdr:nvSpPr>
        <xdr:cNvPr id="375" name="テキスト ボックス 374"/>
        <xdr:cNvSpPr txBox="1"/>
      </xdr:nvSpPr>
      <xdr:spPr>
        <a:xfrm>
          <a:off x="8483111" y="101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94621</xdr:rowOff>
    </xdr:from>
    <xdr:to>
      <xdr:col>41</xdr:col>
      <xdr:colOff>101600</xdr:colOff>
      <xdr:row>59</xdr:row>
      <xdr:rowOff>24771</xdr:rowOff>
    </xdr:to>
    <xdr:sp macro="" textlink="">
      <xdr:nvSpPr>
        <xdr:cNvPr id="376" name="楕円 375"/>
        <xdr:cNvSpPr/>
      </xdr:nvSpPr>
      <xdr:spPr>
        <a:xfrm>
          <a:off x="7810500" y="100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15898</xdr:rowOff>
    </xdr:from>
    <xdr:ext cx="534377" cy="259045"/>
    <xdr:sp macro="" textlink="">
      <xdr:nvSpPr>
        <xdr:cNvPr id="377" name="テキスト ボックス 376"/>
        <xdr:cNvSpPr txBox="1"/>
      </xdr:nvSpPr>
      <xdr:spPr>
        <a:xfrm>
          <a:off x="7594111" y="101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53109</xdr:rowOff>
    </xdr:from>
    <xdr:to>
      <xdr:col>36</xdr:col>
      <xdr:colOff>165100</xdr:colOff>
      <xdr:row>58</xdr:row>
      <xdr:rowOff>154709</xdr:rowOff>
    </xdr:to>
    <xdr:sp macro="" textlink="">
      <xdr:nvSpPr>
        <xdr:cNvPr id="378" name="楕円 377"/>
        <xdr:cNvSpPr/>
      </xdr:nvSpPr>
      <xdr:spPr>
        <a:xfrm>
          <a:off x="6921500" y="99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171236</xdr:rowOff>
    </xdr:from>
    <xdr:ext cx="599010" cy="259045"/>
    <xdr:sp macro="" textlink="">
      <xdr:nvSpPr>
        <xdr:cNvPr id="379" name="テキスト ボックス 378"/>
        <xdr:cNvSpPr txBox="1"/>
      </xdr:nvSpPr>
      <xdr:spPr>
        <a:xfrm>
          <a:off x="6672795" y="977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12271</xdr:rowOff>
    </xdr:from>
    <xdr:to>
      <xdr:col>55</xdr:col>
      <xdr:colOff>0</xdr:colOff>
      <xdr:row>79</xdr:row>
      <xdr:rowOff>19458</xdr:rowOff>
    </xdr:to>
    <xdr:cxnSp macro="">
      <xdr:nvCxnSpPr>
        <xdr:cNvPr id="408" name="直線コネクタ 407"/>
        <xdr:cNvCxnSpPr/>
      </xdr:nvCxnSpPr>
      <xdr:spPr>
        <a:xfrm>
          <a:off x="9639300" y="13556821"/>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149625</xdr:rowOff>
    </xdr:from>
    <xdr:to>
      <xdr:col>50</xdr:col>
      <xdr:colOff>114300</xdr:colOff>
      <xdr:row>79</xdr:row>
      <xdr:rowOff>12271</xdr:rowOff>
    </xdr:to>
    <xdr:cxnSp macro="">
      <xdr:nvCxnSpPr>
        <xdr:cNvPr id="411" name="直線コネクタ 410"/>
        <xdr:cNvCxnSpPr/>
      </xdr:nvCxnSpPr>
      <xdr:spPr>
        <a:xfrm>
          <a:off x="8750300" y="13522725"/>
          <a:ext cx="889000" cy="3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149625</xdr:rowOff>
    </xdr:from>
    <xdr:to>
      <xdr:col>45</xdr:col>
      <xdr:colOff>177800</xdr:colOff>
      <xdr:row>78</xdr:row>
      <xdr:rowOff>170892</xdr:rowOff>
    </xdr:to>
    <xdr:cxnSp macro="">
      <xdr:nvCxnSpPr>
        <xdr:cNvPr id="414" name="直線コネクタ 413"/>
        <xdr:cNvCxnSpPr/>
      </xdr:nvCxnSpPr>
      <xdr:spPr>
        <a:xfrm flipV="1">
          <a:off x="7861300" y="13522725"/>
          <a:ext cx="8890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43536</xdr:rowOff>
    </xdr:from>
    <xdr:ext cx="534377" cy="259045"/>
    <xdr:sp macro="" textlink="">
      <xdr:nvSpPr>
        <xdr:cNvPr id="418" name="テキスト ボックス 417"/>
        <xdr:cNvSpPr txBox="1"/>
      </xdr:nvSpPr>
      <xdr:spPr>
        <a:xfrm>
          <a:off x="7594111" y="132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140108</xdr:rowOff>
    </xdr:from>
    <xdr:to>
      <xdr:col>55</xdr:col>
      <xdr:colOff>50800</xdr:colOff>
      <xdr:row>79</xdr:row>
      <xdr:rowOff>70258</xdr:rowOff>
    </xdr:to>
    <xdr:sp macro="" textlink="">
      <xdr:nvSpPr>
        <xdr:cNvPr id="424" name="楕円 423"/>
        <xdr:cNvSpPr/>
      </xdr:nvSpPr>
      <xdr:spPr>
        <a:xfrm>
          <a:off x="10426700" y="135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534377" cy="259045"/>
    <xdr:sp macro="" textlink="">
      <xdr:nvSpPr>
        <xdr:cNvPr id="425" name="普通建設事業費 （ うち新規整備　）該当値テキスト"/>
        <xdr:cNvSpPr txBox="1"/>
      </xdr:nvSpPr>
      <xdr:spPr>
        <a:xfrm>
          <a:off x="10528300" y="134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132921</xdr:rowOff>
    </xdr:from>
    <xdr:to>
      <xdr:col>50</xdr:col>
      <xdr:colOff>165100</xdr:colOff>
      <xdr:row>79</xdr:row>
      <xdr:rowOff>63071</xdr:rowOff>
    </xdr:to>
    <xdr:sp macro="" textlink="">
      <xdr:nvSpPr>
        <xdr:cNvPr id="426" name="楕円 425"/>
        <xdr:cNvSpPr/>
      </xdr:nvSpPr>
      <xdr:spPr>
        <a:xfrm>
          <a:off x="9588500" y="135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54198</xdr:rowOff>
    </xdr:from>
    <xdr:ext cx="534377" cy="259045"/>
    <xdr:sp macro="" textlink="">
      <xdr:nvSpPr>
        <xdr:cNvPr id="427" name="テキスト ボックス 426"/>
        <xdr:cNvSpPr txBox="1"/>
      </xdr:nvSpPr>
      <xdr:spPr>
        <a:xfrm>
          <a:off x="9372111" y="135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98825</xdr:rowOff>
    </xdr:from>
    <xdr:to>
      <xdr:col>46</xdr:col>
      <xdr:colOff>38100</xdr:colOff>
      <xdr:row>79</xdr:row>
      <xdr:rowOff>28975</xdr:rowOff>
    </xdr:to>
    <xdr:sp macro="" textlink="">
      <xdr:nvSpPr>
        <xdr:cNvPr id="428" name="楕円 427"/>
        <xdr:cNvSpPr/>
      </xdr:nvSpPr>
      <xdr:spPr>
        <a:xfrm>
          <a:off x="8699500" y="134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20102</xdr:rowOff>
    </xdr:from>
    <xdr:ext cx="534377" cy="259045"/>
    <xdr:sp macro="" textlink="">
      <xdr:nvSpPr>
        <xdr:cNvPr id="429" name="テキスト ボックス 428"/>
        <xdr:cNvSpPr txBox="1"/>
      </xdr:nvSpPr>
      <xdr:spPr>
        <a:xfrm>
          <a:off x="8483111" y="135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120092</xdr:rowOff>
    </xdr:from>
    <xdr:to>
      <xdr:col>41</xdr:col>
      <xdr:colOff>101600</xdr:colOff>
      <xdr:row>79</xdr:row>
      <xdr:rowOff>50242</xdr:rowOff>
    </xdr:to>
    <xdr:sp macro="" textlink="">
      <xdr:nvSpPr>
        <xdr:cNvPr id="430" name="楕円 429"/>
        <xdr:cNvSpPr/>
      </xdr:nvSpPr>
      <xdr:spPr>
        <a:xfrm>
          <a:off x="7810500" y="134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41369</xdr:rowOff>
    </xdr:from>
    <xdr:ext cx="534377" cy="259045"/>
    <xdr:sp macro="" textlink="">
      <xdr:nvSpPr>
        <xdr:cNvPr id="431" name="テキスト ボックス 430"/>
        <xdr:cNvSpPr txBox="1"/>
      </xdr:nvSpPr>
      <xdr:spPr>
        <a:xfrm>
          <a:off x="7594111" y="135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151371</xdr:rowOff>
    </xdr:from>
    <xdr:to>
      <xdr:col>55</xdr:col>
      <xdr:colOff>0</xdr:colOff>
      <xdr:row>97</xdr:row>
      <xdr:rowOff>48895</xdr:rowOff>
    </xdr:to>
    <xdr:cxnSp macro="">
      <xdr:nvCxnSpPr>
        <xdr:cNvPr id="460" name="直線コネクタ 459"/>
        <xdr:cNvCxnSpPr/>
      </xdr:nvCxnSpPr>
      <xdr:spPr>
        <a:xfrm flipV="1">
          <a:off x="9639300" y="16610571"/>
          <a:ext cx="8382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48895</xdr:rowOff>
    </xdr:from>
    <xdr:to>
      <xdr:col>50</xdr:col>
      <xdr:colOff>114300</xdr:colOff>
      <xdr:row>98</xdr:row>
      <xdr:rowOff>55931</xdr:rowOff>
    </xdr:to>
    <xdr:cxnSp macro="">
      <xdr:nvCxnSpPr>
        <xdr:cNvPr id="463" name="直線コネクタ 462"/>
        <xdr:cNvCxnSpPr/>
      </xdr:nvCxnSpPr>
      <xdr:spPr>
        <a:xfrm flipV="1">
          <a:off x="8750300" y="16679545"/>
          <a:ext cx="889000" cy="1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147613</xdr:rowOff>
    </xdr:from>
    <xdr:to>
      <xdr:col>45</xdr:col>
      <xdr:colOff>177800</xdr:colOff>
      <xdr:row>98</xdr:row>
      <xdr:rowOff>55931</xdr:rowOff>
    </xdr:to>
    <xdr:cxnSp macro="">
      <xdr:nvCxnSpPr>
        <xdr:cNvPr id="466" name="直線コネクタ 465"/>
        <xdr:cNvCxnSpPr/>
      </xdr:nvCxnSpPr>
      <xdr:spPr>
        <a:xfrm>
          <a:off x="7861300" y="16435363"/>
          <a:ext cx="889000" cy="4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652</xdr:rowOff>
    </xdr:from>
    <xdr:ext cx="534377" cy="259045"/>
    <xdr:sp macro="" textlink="">
      <xdr:nvSpPr>
        <xdr:cNvPr id="470" name="テキスト ボックス 469"/>
        <xdr:cNvSpPr txBox="1"/>
      </xdr:nvSpPr>
      <xdr:spPr>
        <a:xfrm>
          <a:off x="7594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100571</xdr:rowOff>
    </xdr:from>
    <xdr:to>
      <xdr:col>55</xdr:col>
      <xdr:colOff>50800</xdr:colOff>
      <xdr:row>97</xdr:row>
      <xdr:rowOff>30721</xdr:rowOff>
    </xdr:to>
    <xdr:sp macro="" textlink="">
      <xdr:nvSpPr>
        <xdr:cNvPr id="476" name="楕円 475"/>
        <xdr:cNvSpPr/>
      </xdr:nvSpPr>
      <xdr:spPr>
        <a:xfrm>
          <a:off x="10426700" y="165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78998</xdr:rowOff>
    </xdr:from>
    <xdr:ext cx="534377" cy="259045"/>
    <xdr:sp macro="" textlink="">
      <xdr:nvSpPr>
        <xdr:cNvPr id="477" name="普通建設事業費 （ うち更新整備　）該当値テキスト"/>
        <xdr:cNvSpPr txBox="1"/>
      </xdr:nvSpPr>
      <xdr:spPr>
        <a:xfrm>
          <a:off x="10528300" y="165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169545</xdr:rowOff>
    </xdr:from>
    <xdr:to>
      <xdr:col>50</xdr:col>
      <xdr:colOff>165100</xdr:colOff>
      <xdr:row>97</xdr:row>
      <xdr:rowOff>99695</xdr:rowOff>
    </xdr:to>
    <xdr:sp macro="" textlink="">
      <xdr:nvSpPr>
        <xdr:cNvPr id="478" name="楕円 477"/>
        <xdr:cNvSpPr/>
      </xdr:nvSpPr>
      <xdr:spPr>
        <a:xfrm>
          <a:off x="9588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90822</xdr:rowOff>
    </xdr:from>
    <xdr:ext cx="534377" cy="259045"/>
    <xdr:sp macro="" textlink="">
      <xdr:nvSpPr>
        <xdr:cNvPr id="479" name="テキスト ボックス 478"/>
        <xdr:cNvSpPr txBox="1"/>
      </xdr:nvSpPr>
      <xdr:spPr>
        <a:xfrm>
          <a:off x="9372111" y="167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5131</xdr:rowOff>
    </xdr:from>
    <xdr:to>
      <xdr:col>46</xdr:col>
      <xdr:colOff>38100</xdr:colOff>
      <xdr:row>98</xdr:row>
      <xdr:rowOff>106731</xdr:rowOff>
    </xdr:to>
    <xdr:sp macro="" textlink="">
      <xdr:nvSpPr>
        <xdr:cNvPr id="480" name="楕円 479"/>
        <xdr:cNvSpPr/>
      </xdr:nvSpPr>
      <xdr:spPr>
        <a:xfrm>
          <a:off x="8699500" y="168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97858</xdr:rowOff>
    </xdr:from>
    <xdr:ext cx="534377" cy="259045"/>
    <xdr:sp macro="" textlink="">
      <xdr:nvSpPr>
        <xdr:cNvPr id="481" name="テキスト ボックス 480"/>
        <xdr:cNvSpPr txBox="1"/>
      </xdr:nvSpPr>
      <xdr:spPr>
        <a:xfrm>
          <a:off x="8483111" y="168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96813</xdr:rowOff>
    </xdr:from>
    <xdr:to>
      <xdr:col>41</xdr:col>
      <xdr:colOff>101600</xdr:colOff>
      <xdr:row>96</xdr:row>
      <xdr:rowOff>26963</xdr:rowOff>
    </xdr:to>
    <xdr:sp macro="" textlink="">
      <xdr:nvSpPr>
        <xdr:cNvPr id="482" name="楕円 481"/>
        <xdr:cNvSpPr/>
      </xdr:nvSpPr>
      <xdr:spPr>
        <a:xfrm>
          <a:off x="7810500" y="163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43490</xdr:rowOff>
    </xdr:from>
    <xdr:ext cx="534377" cy="259045"/>
    <xdr:sp macro="" textlink="">
      <xdr:nvSpPr>
        <xdr:cNvPr id="483" name="テキスト ボックス 482"/>
        <xdr:cNvSpPr txBox="1"/>
      </xdr:nvSpPr>
      <xdr:spPr>
        <a:xfrm>
          <a:off x="7594111" y="161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147444</xdr:rowOff>
    </xdr:from>
    <xdr:to>
      <xdr:col>85</xdr:col>
      <xdr:colOff>127000</xdr:colOff>
      <xdr:row>38</xdr:row>
      <xdr:rowOff>22160</xdr:rowOff>
    </xdr:to>
    <xdr:cxnSp macro="">
      <xdr:nvCxnSpPr>
        <xdr:cNvPr id="508" name="直線コネクタ 507"/>
        <xdr:cNvCxnSpPr/>
      </xdr:nvCxnSpPr>
      <xdr:spPr>
        <a:xfrm flipV="1">
          <a:off x="15481300" y="6491094"/>
          <a:ext cx="8382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98428</xdr:rowOff>
    </xdr:from>
    <xdr:ext cx="469744" cy="259045"/>
    <xdr:sp macro="" textlink="">
      <xdr:nvSpPr>
        <xdr:cNvPr id="509" name="災害復旧事業費平均値テキスト"/>
        <xdr:cNvSpPr txBox="1"/>
      </xdr:nvSpPr>
      <xdr:spPr>
        <a:xfrm>
          <a:off x="16370300" y="6442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19034</xdr:rowOff>
    </xdr:from>
    <xdr:to>
      <xdr:col>81</xdr:col>
      <xdr:colOff>50800</xdr:colOff>
      <xdr:row>38</xdr:row>
      <xdr:rowOff>22160</xdr:rowOff>
    </xdr:to>
    <xdr:cxnSp macro="">
      <xdr:nvCxnSpPr>
        <xdr:cNvPr id="511" name="直線コネクタ 510"/>
        <xdr:cNvCxnSpPr/>
      </xdr:nvCxnSpPr>
      <xdr:spPr>
        <a:xfrm>
          <a:off x="14592300" y="6534134"/>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19034</xdr:rowOff>
    </xdr:from>
    <xdr:to>
      <xdr:col>76</xdr:col>
      <xdr:colOff>114300</xdr:colOff>
      <xdr:row>38</xdr:row>
      <xdr:rowOff>23834</xdr:rowOff>
    </xdr:to>
    <xdr:cxnSp macro="">
      <xdr:nvCxnSpPr>
        <xdr:cNvPr id="514" name="直線コネクタ 513"/>
        <xdr:cNvCxnSpPr/>
      </xdr:nvCxnSpPr>
      <xdr:spPr>
        <a:xfrm flipV="1">
          <a:off x="13703300" y="653413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17331</xdr:rowOff>
    </xdr:from>
    <xdr:to>
      <xdr:col>71</xdr:col>
      <xdr:colOff>177800</xdr:colOff>
      <xdr:row>38</xdr:row>
      <xdr:rowOff>23834</xdr:rowOff>
    </xdr:to>
    <xdr:cxnSp macro="">
      <xdr:nvCxnSpPr>
        <xdr:cNvPr id="517" name="直線コネクタ 516"/>
        <xdr:cNvCxnSpPr/>
      </xdr:nvCxnSpPr>
      <xdr:spPr>
        <a:xfrm>
          <a:off x="12814300" y="6532431"/>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96644</xdr:rowOff>
    </xdr:from>
    <xdr:to>
      <xdr:col>85</xdr:col>
      <xdr:colOff>177800</xdr:colOff>
      <xdr:row>38</xdr:row>
      <xdr:rowOff>26794</xdr:rowOff>
    </xdr:to>
    <xdr:sp macro="" textlink="">
      <xdr:nvSpPr>
        <xdr:cNvPr id="527" name="楕円 526"/>
        <xdr:cNvSpPr/>
      </xdr:nvSpPr>
      <xdr:spPr>
        <a:xfrm>
          <a:off x="16268700" y="64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56021</xdr:rowOff>
    </xdr:from>
    <xdr:ext cx="469744" cy="259045"/>
    <xdr:sp macro="" textlink="">
      <xdr:nvSpPr>
        <xdr:cNvPr id="528" name="災害復旧事業費該当値テキスト"/>
        <xdr:cNvSpPr txBox="1"/>
      </xdr:nvSpPr>
      <xdr:spPr>
        <a:xfrm>
          <a:off x="16370300" y="622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142810</xdr:rowOff>
    </xdr:from>
    <xdr:to>
      <xdr:col>81</xdr:col>
      <xdr:colOff>101600</xdr:colOff>
      <xdr:row>38</xdr:row>
      <xdr:rowOff>72960</xdr:rowOff>
    </xdr:to>
    <xdr:sp macro="" textlink="">
      <xdr:nvSpPr>
        <xdr:cNvPr id="529" name="楕円 528"/>
        <xdr:cNvSpPr/>
      </xdr:nvSpPr>
      <xdr:spPr>
        <a:xfrm>
          <a:off x="15430500" y="64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64087</xdr:rowOff>
    </xdr:from>
    <xdr:ext cx="378565" cy="259045"/>
    <xdr:sp macro="" textlink="">
      <xdr:nvSpPr>
        <xdr:cNvPr id="530" name="テキスト ボックス 529"/>
        <xdr:cNvSpPr txBox="1"/>
      </xdr:nvSpPr>
      <xdr:spPr>
        <a:xfrm>
          <a:off x="15292017" y="657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139683</xdr:rowOff>
    </xdr:from>
    <xdr:to>
      <xdr:col>76</xdr:col>
      <xdr:colOff>165100</xdr:colOff>
      <xdr:row>38</xdr:row>
      <xdr:rowOff>69833</xdr:rowOff>
    </xdr:to>
    <xdr:sp macro="" textlink="">
      <xdr:nvSpPr>
        <xdr:cNvPr id="531" name="楕円 530"/>
        <xdr:cNvSpPr/>
      </xdr:nvSpPr>
      <xdr:spPr>
        <a:xfrm>
          <a:off x="14541500" y="64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60961</xdr:rowOff>
    </xdr:from>
    <xdr:ext cx="469744" cy="259045"/>
    <xdr:sp macro="" textlink="">
      <xdr:nvSpPr>
        <xdr:cNvPr id="532" name="テキスト ボックス 531"/>
        <xdr:cNvSpPr txBox="1"/>
      </xdr:nvSpPr>
      <xdr:spPr>
        <a:xfrm>
          <a:off x="14357428" y="657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144484</xdr:rowOff>
    </xdr:from>
    <xdr:to>
      <xdr:col>72</xdr:col>
      <xdr:colOff>38100</xdr:colOff>
      <xdr:row>38</xdr:row>
      <xdr:rowOff>74634</xdr:rowOff>
    </xdr:to>
    <xdr:sp macro="" textlink="">
      <xdr:nvSpPr>
        <xdr:cNvPr id="533" name="楕円 532"/>
        <xdr:cNvSpPr/>
      </xdr:nvSpPr>
      <xdr:spPr>
        <a:xfrm>
          <a:off x="13652500" y="64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65761</xdr:rowOff>
    </xdr:from>
    <xdr:ext cx="378565" cy="259045"/>
    <xdr:sp macro="" textlink="">
      <xdr:nvSpPr>
        <xdr:cNvPr id="534" name="テキスト ボックス 533"/>
        <xdr:cNvSpPr txBox="1"/>
      </xdr:nvSpPr>
      <xdr:spPr>
        <a:xfrm>
          <a:off x="13514017" y="658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137980</xdr:rowOff>
    </xdr:from>
    <xdr:to>
      <xdr:col>67</xdr:col>
      <xdr:colOff>101600</xdr:colOff>
      <xdr:row>38</xdr:row>
      <xdr:rowOff>68131</xdr:rowOff>
    </xdr:to>
    <xdr:sp macro="" textlink="">
      <xdr:nvSpPr>
        <xdr:cNvPr id="535" name="楕円 534"/>
        <xdr:cNvSpPr/>
      </xdr:nvSpPr>
      <xdr:spPr>
        <a:xfrm>
          <a:off x="12763500" y="64816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59258</xdr:rowOff>
    </xdr:from>
    <xdr:ext cx="469744" cy="259045"/>
    <xdr:sp macro="" textlink="">
      <xdr:nvSpPr>
        <xdr:cNvPr id="536" name="テキスト ボックス 535"/>
        <xdr:cNvSpPr txBox="1"/>
      </xdr:nvSpPr>
      <xdr:spPr>
        <a:xfrm>
          <a:off x="12579428" y="65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25642</xdr:rowOff>
    </xdr:from>
    <xdr:to>
      <xdr:col>85</xdr:col>
      <xdr:colOff>127000</xdr:colOff>
      <xdr:row>76</xdr:row>
      <xdr:rowOff>26784</xdr:rowOff>
    </xdr:to>
    <xdr:cxnSp macro="">
      <xdr:nvCxnSpPr>
        <xdr:cNvPr id="614" name="直線コネクタ 613"/>
        <xdr:cNvCxnSpPr/>
      </xdr:nvCxnSpPr>
      <xdr:spPr>
        <a:xfrm flipV="1">
          <a:off x="15481300" y="1305584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11849</xdr:rowOff>
    </xdr:from>
    <xdr:to>
      <xdr:col>81</xdr:col>
      <xdr:colOff>50800</xdr:colOff>
      <xdr:row>76</xdr:row>
      <xdr:rowOff>26784</xdr:rowOff>
    </xdr:to>
    <xdr:cxnSp macro="">
      <xdr:nvCxnSpPr>
        <xdr:cNvPr id="617" name="直線コネクタ 616"/>
        <xdr:cNvCxnSpPr/>
      </xdr:nvCxnSpPr>
      <xdr:spPr>
        <a:xfrm>
          <a:off x="14592300" y="1304204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1219</xdr:rowOff>
    </xdr:from>
    <xdr:to>
      <xdr:col>76</xdr:col>
      <xdr:colOff>114300</xdr:colOff>
      <xdr:row>76</xdr:row>
      <xdr:rowOff>11849</xdr:rowOff>
    </xdr:to>
    <xdr:cxnSp macro="">
      <xdr:nvCxnSpPr>
        <xdr:cNvPr id="620" name="直線コネクタ 619"/>
        <xdr:cNvCxnSpPr/>
      </xdr:nvCxnSpPr>
      <xdr:spPr>
        <a:xfrm>
          <a:off x="13703300" y="1303141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1219</xdr:rowOff>
    </xdr:from>
    <xdr:to>
      <xdr:col>71</xdr:col>
      <xdr:colOff>177800</xdr:colOff>
      <xdr:row>76</xdr:row>
      <xdr:rowOff>5702</xdr:rowOff>
    </xdr:to>
    <xdr:cxnSp macro="">
      <xdr:nvCxnSpPr>
        <xdr:cNvPr id="623" name="直線コネクタ 622"/>
        <xdr:cNvCxnSpPr/>
      </xdr:nvCxnSpPr>
      <xdr:spPr>
        <a:xfrm flipV="1">
          <a:off x="12814300" y="13031419"/>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148150</xdr:rowOff>
    </xdr:from>
    <xdr:ext cx="534377" cy="259045"/>
    <xdr:sp macro="" textlink="">
      <xdr:nvSpPr>
        <xdr:cNvPr id="625" name="テキスト ボックス 624"/>
        <xdr:cNvSpPr txBox="1"/>
      </xdr:nvSpPr>
      <xdr:spPr>
        <a:xfrm>
          <a:off x="13436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155376</xdr:rowOff>
    </xdr:from>
    <xdr:ext cx="534377" cy="259045"/>
    <xdr:sp macro="" textlink="">
      <xdr:nvSpPr>
        <xdr:cNvPr id="627" name="テキスト ボックス 626"/>
        <xdr:cNvSpPr txBox="1"/>
      </xdr:nvSpPr>
      <xdr:spPr>
        <a:xfrm>
          <a:off x="12547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146292</xdr:rowOff>
    </xdr:from>
    <xdr:to>
      <xdr:col>85</xdr:col>
      <xdr:colOff>177800</xdr:colOff>
      <xdr:row>76</xdr:row>
      <xdr:rowOff>76442</xdr:rowOff>
    </xdr:to>
    <xdr:sp macro="" textlink="">
      <xdr:nvSpPr>
        <xdr:cNvPr id="633" name="楕円 632"/>
        <xdr:cNvSpPr/>
      </xdr:nvSpPr>
      <xdr:spPr>
        <a:xfrm>
          <a:off x="16268700" y="130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124719</xdr:rowOff>
    </xdr:from>
    <xdr:ext cx="534377" cy="259045"/>
    <xdr:sp macro="" textlink="">
      <xdr:nvSpPr>
        <xdr:cNvPr id="634" name="公債費該当値テキスト"/>
        <xdr:cNvSpPr txBox="1"/>
      </xdr:nvSpPr>
      <xdr:spPr>
        <a:xfrm>
          <a:off x="16370300" y="129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147434</xdr:rowOff>
    </xdr:from>
    <xdr:to>
      <xdr:col>81</xdr:col>
      <xdr:colOff>101600</xdr:colOff>
      <xdr:row>76</xdr:row>
      <xdr:rowOff>77584</xdr:rowOff>
    </xdr:to>
    <xdr:sp macro="" textlink="">
      <xdr:nvSpPr>
        <xdr:cNvPr id="635" name="楕円 634"/>
        <xdr:cNvSpPr/>
      </xdr:nvSpPr>
      <xdr:spPr>
        <a:xfrm>
          <a:off x="15430500" y="130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68711</xdr:rowOff>
    </xdr:from>
    <xdr:ext cx="534377" cy="259045"/>
    <xdr:sp macro="" textlink="">
      <xdr:nvSpPr>
        <xdr:cNvPr id="636" name="テキスト ボックス 635"/>
        <xdr:cNvSpPr txBox="1"/>
      </xdr:nvSpPr>
      <xdr:spPr>
        <a:xfrm>
          <a:off x="15214111" y="130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132499</xdr:rowOff>
    </xdr:from>
    <xdr:to>
      <xdr:col>76</xdr:col>
      <xdr:colOff>165100</xdr:colOff>
      <xdr:row>76</xdr:row>
      <xdr:rowOff>62649</xdr:rowOff>
    </xdr:to>
    <xdr:sp macro="" textlink="">
      <xdr:nvSpPr>
        <xdr:cNvPr id="637" name="楕円 636"/>
        <xdr:cNvSpPr/>
      </xdr:nvSpPr>
      <xdr:spPr>
        <a:xfrm>
          <a:off x="14541500" y="129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53776</xdr:rowOff>
    </xdr:from>
    <xdr:ext cx="534377" cy="259045"/>
    <xdr:sp macro="" textlink="">
      <xdr:nvSpPr>
        <xdr:cNvPr id="638" name="テキスト ボックス 637"/>
        <xdr:cNvSpPr txBox="1"/>
      </xdr:nvSpPr>
      <xdr:spPr>
        <a:xfrm>
          <a:off x="14325111" y="130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121869</xdr:rowOff>
    </xdr:from>
    <xdr:to>
      <xdr:col>72</xdr:col>
      <xdr:colOff>38100</xdr:colOff>
      <xdr:row>76</xdr:row>
      <xdr:rowOff>52019</xdr:rowOff>
    </xdr:to>
    <xdr:sp macro="" textlink="">
      <xdr:nvSpPr>
        <xdr:cNvPr id="639" name="楕円 638"/>
        <xdr:cNvSpPr/>
      </xdr:nvSpPr>
      <xdr:spPr>
        <a:xfrm>
          <a:off x="13652500" y="129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43146</xdr:rowOff>
    </xdr:from>
    <xdr:ext cx="534377" cy="259045"/>
    <xdr:sp macro="" textlink="">
      <xdr:nvSpPr>
        <xdr:cNvPr id="640" name="テキスト ボックス 639"/>
        <xdr:cNvSpPr txBox="1"/>
      </xdr:nvSpPr>
      <xdr:spPr>
        <a:xfrm>
          <a:off x="13436111" y="130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126352</xdr:rowOff>
    </xdr:from>
    <xdr:to>
      <xdr:col>67</xdr:col>
      <xdr:colOff>101600</xdr:colOff>
      <xdr:row>76</xdr:row>
      <xdr:rowOff>56502</xdr:rowOff>
    </xdr:to>
    <xdr:sp macro="" textlink="">
      <xdr:nvSpPr>
        <xdr:cNvPr id="641" name="楕円 640"/>
        <xdr:cNvSpPr/>
      </xdr:nvSpPr>
      <xdr:spPr>
        <a:xfrm>
          <a:off x="12763500" y="129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47629</xdr:rowOff>
    </xdr:from>
    <xdr:ext cx="534377" cy="259045"/>
    <xdr:sp macro="" textlink="">
      <xdr:nvSpPr>
        <xdr:cNvPr id="642" name="テキスト ボックス 641"/>
        <xdr:cNvSpPr txBox="1"/>
      </xdr:nvSpPr>
      <xdr:spPr>
        <a:xfrm>
          <a:off x="12547111" y="13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34606</xdr:rowOff>
    </xdr:from>
    <xdr:to>
      <xdr:col>85</xdr:col>
      <xdr:colOff>127000</xdr:colOff>
      <xdr:row>98</xdr:row>
      <xdr:rowOff>59401</xdr:rowOff>
    </xdr:to>
    <xdr:cxnSp macro="">
      <xdr:nvCxnSpPr>
        <xdr:cNvPr id="671" name="直線コネクタ 670"/>
        <xdr:cNvCxnSpPr/>
      </xdr:nvCxnSpPr>
      <xdr:spPr>
        <a:xfrm>
          <a:off x="15481300" y="16836706"/>
          <a:ext cx="8382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34606</xdr:rowOff>
    </xdr:from>
    <xdr:to>
      <xdr:col>81</xdr:col>
      <xdr:colOff>50800</xdr:colOff>
      <xdr:row>98</xdr:row>
      <xdr:rowOff>81049</xdr:rowOff>
    </xdr:to>
    <xdr:cxnSp macro="">
      <xdr:nvCxnSpPr>
        <xdr:cNvPr id="674" name="直線コネクタ 673"/>
        <xdr:cNvCxnSpPr/>
      </xdr:nvCxnSpPr>
      <xdr:spPr>
        <a:xfrm flipV="1">
          <a:off x="14592300" y="16836706"/>
          <a:ext cx="889000" cy="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81049</xdr:rowOff>
    </xdr:from>
    <xdr:to>
      <xdr:col>76</xdr:col>
      <xdr:colOff>114300</xdr:colOff>
      <xdr:row>98</xdr:row>
      <xdr:rowOff>83548</xdr:rowOff>
    </xdr:to>
    <xdr:cxnSp macro="">
      <xdr:nvCxnSpPr>
        <xdr:cNvPr id="677" name="直線コネクタ 676"/>
        <xdr:cNvCxnSpPr/>
      </xdr:nvCxnSpPr>
      <xdr:spPr>
        <a:xfrm flipV="1">
          <a:off x="13703300" y="16883149"/>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79" name="テキスト ボックス 678"/>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83548</xdr:rowOff>
    </xdr:from>
    <xdr:to>
      <xdr:col>71</xdr:col>
      <xdr:colOff>177800</xdr:colOff>
      <xdr:row>98</xdr:row>
      <xdr:rowOff>92692</xdr:rowOff>
    </xdr:to>
    <xdr:cxnSp macro="">
      <xdr:nvCxnSpPr>
        <xdr:cNvPr id="680" name="直線コネクタ 679"/>
        <xdr:cNvCxnSpPr/>
      </xdr:nvCxnSpPr>
      <xdr:spPr>
        <a:xfrm flipV="1">
          <a:off x="12814300" y="16885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82" name="テキスト ボックス 681"/>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8601</xdr:rowOff>
    </xdr:from>
    <xdr:to>
      <xdr:col>85</xdr:col>
      <xdr:colOff>177800</xdr:colOff>
      <xdr:row>98</xdr:row>
      <xdr:rowOff>110201</xdr:rowOff>
    </xdr:to>
    <xdr:sp macro="" textlink="">
      <xdr:nvSpPr>
        <xdr:cNvPr id="690" name="楕円 689"/>
        <xdr:cNvSpPr/>
      </xdr:nvSpPr>
      <xdr:spPr>
        <a:xfrm>
          <a:off x="16268700" y="1681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31478</xdr:rowOff>
    </xdr:from>
    <xdr:ext cx="534377" cy="259045"/>
    <xdr:sp macro="" textlink="">
      <xdr:nvSpPr>
        <xdr:cNvPr id="691" name="積立金該当値テキスト"/>
        <xdr:cNvSpPr txBox="1"/>
      </xdr:nvSpPr>
      <xdr:spPr>
        <a:xfrm>
          <a:off x="16370300" y="166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155256</xdr:rowOff>
    </xdr:from>
    <xdr:to>
      <xdr:col>81</xdr:col>
      <xdr:colOff>101600</xdr:colOff>
      <xdr:row>98</xdr:row>
      <xdr:rowOff>85406</xdr:rowOff>
    </xdr:to>
    <xdr:sp macro="" textlink="">
      <xdr:nvSpPr>
        <xdr:cNvPr id="692" name="楕円 691"/>
        <xdr:cNvSpPr/>
      </xdr:nvSpPr>
      <xdr:spPr>
        <a:xfrm>
          <a:off x="15430500" y="167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101933</xdr:rowOff>
    </xdr:from>
    <xdr:ext cx="534377" cy="259045"/>
    <xdr:sp macro="" textlink="">
      <xdr:nvSpPr>
        <xdr:cNvPr id="693" name="テキスト ボックス 692"/>
        <xdr:cNvSpPr txBox="1"/>
      </xdr:nvSpPr>
      <xdr:spPr>
        <a:xfrm>
          <a:off x="15214111" y="1656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30249</xdr:rowOff>
    </xdr:from>
    <xdr:to>
      <xdr:col>76</xdr:col>
      <xdr:colOff>165100</xdr:colOff>
      <xdr:row>98</xdr:row>
      <xdr:rowOff>131849</xdr:rowOff>
    </xdr:to>
    <xdr:sp macro="" textlink="">
      <xdr:nvSpPr>
        <xdr:cNvPr id="694" name="楕円 693"/>
        <xdr:cNvSpPr/>
      </xdr:nvSpPr>
      <xdr:spPr>
        <a:xfrm>
          <a:off x="14541500" y="168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148376</xdr:rowOff>
    </xdr:from>
    <xdr:ext cx="534377" cy="259045"/>
    <xdr:sp macro="" textlink="">
      <xdr:nvSpPr>
        <xdr:cNvPr id="695" name="テキスト ボックス 694"/>
        <xdr:cNvSpPr txBox="1"/>
      </xdr:nvSpPr>
      <xdr:spPr>
        <a:xfrm>
          <a:off x="14325111" y="1660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32748</xdr:rowOff>
    </xdr:from>
    <xdr:to>
      <xdr:col>72</xdr:col>
      <xdr:colOff>38100</xdr:colOff>
      <xdr:row>98</xdr:row>
      <xdr:rowOff>134348</xdr:rowOff>
    </xdr:to>
    <xdr:sp macro="" textlink="">
      <xdr:nvSpPr>
        <xdr:cNvPr id="696" name="楕円 695"/>
        <xdr:cNvSpPr/>
      </xdr:nvSpPr>
      <xdr:spPr>
        <a:xfrm>
          <a:off x="13652500" y="168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150875</xdr:rowOff>
    </xdr:from>
    <xdr:ext cx="534377" cy="259045"/>
    <xdr:sp macro="" textlink="">
      <xdr:nvSpPr>
        <xdr:cNvPr id="697" name="テキスト ボックス 696"/>
        <xdr:cNvSpPr txBox="1"/>
      </xdr:nvSpPr>
      <xdr:spPr>
        <a:xfrm>
          <a:off x="13436111" y="166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41892</xdr:rowOff>
    </xdr:from>
    <xdr:to>
      <xdr:col>67</xdr:col>
      <xdr:colOff>101600</xdr:colOff>
      <xdr:row>98</xdr:row>
      <xdr:rowOff>143492</xdr:rowOff>
    </xdr:to>
    <xdr:sp macro="" textlink="">
      <xdr:nvSpPr>
        <xdr:cNvPr id="698" name="楕円 697"/>
        <xdr:cNvSpPr/>
      </xdr:nvSpPr>
      <xdr:spPr>
        <a:xfrm>
          <a:off x="12763500" y="168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134619</xdr:rowOff>
    </xdr:from>
    <xdr:ext cx="534377" cy="259045"/>
    <xdr:sp macro="" textlink="">
      <xdr:nvSpPr>
        <xdr:cNvPr id="699" name="テキスト ボックス 698"/>
        <xdr:cNvSpPr txBox="1"/>
      </xdr:nvSpPr>
      <xdr:spPr>
        <a:xfrm>
          <a:off x="12547111" y="169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98617</xdr:rowOff>
    </xdr:from>
    <xdr:to>
      <xdr:col>116</xdr:col>
      <xdr:colOff>63500</xdr:colOff>
      <xdr:row>39</xdr:row>
      <xdr:rowOff>98617</xdr:rowOff>
    </xdr:to>
    <xdr:cxnSp macro="">
      <xdr:nvCxnSpPr>
        <xdr:cNvPr id="730" name="直線コネクタ 729"/>
        <xdr:cNvCxnSpPr/>
      </xdr:nvCxnSpPr>
      <xdr:spPr>
        <a:xfrm>
          <a:off x="21323300" y="6785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98617</xdr:rowOff>
    </xdr:from>
    <xdr:to>
      <xdr:col>111</xdr:col>
      <xdr:colOff>177800</xdr:colOff>
      <xdr:row>39</xdr:row>
      <xdr:rowOff>98617</xdr:rowOff>
    </xdr:to>
    <xdr:cxnSp macro="">
      <xdr:nvCxnSpPr>
        <xdr:cNvPr id="733" name="直線コネクタ 732"/>
        <xdr:cNvCxnSpPr/>
      </xdr:nvCxnSpPr>
      <xdr:spPr>
        <a:xfrm>
          <a:off x="20434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98617</xdr:rowOff>
    </xdr:from>
    <xdr:to>
      <xdr:col>107</xdr:col>
      <xdr:colOff>50800</xdr:colOff>
      <xdr:row>39</xdr:row>
      <xdr:rowOff>98617</xdr:rowOff>
    </xdr:to>
    <xdr:cxnSp macro="">
      <xdr:nvCxnSpPr>
        <xdr:cNvPr id="736" name="直線コネクタ 735"/>
        <xdr:cNvCxnSpPr/>
      </xdr:nvCxnSpPr>
      <xdr:spPr>
        <a:xfrm>
          <a:off x="19545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98617</xdr:rowOff>
    </xdr:from>
    <xdr:to>
      <xdr:col>102</xdr:col>
      <xdr:colOff>114300</xdr:colOff>
      <xdr:row>39</xdr:row>
      <xdr:rowOff>98617</xdr:rowOff>
    </xdr:to>
    <xdr:cxnSp macro="">
      <xdr:nvCxnSpPr>
        <xdr:cNvPr id="739" name="直線コネクタ 738"/>
        <xdr:cNvCxnSpPr/>
      </xdr:nvCxnSpPr>
      <xdr:spPr>
        <a:xfrm>
          <a:off x="18656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47817</xdr:rowOff>
    </xdr:from>
    <xdr:to>
      <xdr:col>116</xdr:col>
      <xdr:colOff>114300</xdr:colOff>
      <xdr:row>39</xdr:row>
      <xdr:rowOff>149417</xdr:rowOff>
    </xdr:to>
    <xdr:sp macro="" textlink="">
      <xdr:nvSpPr>
        <xdr:cNvPr id="749" name="楕円 748"/>
        <xdr:cNvSpPr/>
      </xdr:nvSpPr>
      <xdr:spPr>
        <a:xfrm>
          <a:off x="22110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134194</xdr:rowOff>
    </xdr:from>
    <xdr:ext cx="249299" cy="259045"/>
    <xdr:sp macro="" textlink="">
      <xdr:nvSpPr>
        <xdr:cNvPr id="750" name="投資及び出資金該当値テキスト"/>
        <xdr:cNvSpPr txBox="1"/>
      </xdr:nvSpPr>
      <xdr:spPr>
        <a:xfrm>
          <a:off x="22212300" y="6649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47817</xdr:rowOff>
    </xdr:from>
    <xdr:to>
      <xdr:col>112</xdr:col>
      <xdr:colOff>38100</xdr:colOff>
      <xdr:row>39</xdr:row>
      <xdr:rowOff>149417</xdr:rowOff>
    </xdr:to>
    <xdr:sp macro="" textlink="">
      <xdr:nvSpPr>
        <xdr:cNvPr id="751" name="楕円 750"/>
        <xdr:cNvSpPr/>
      </xdr:nvSpPr>
      <xdr:spPr>
        <a:xfrm>
          <a:off x="2127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140544</xdr:rowOff>
    </xdr:from>
    <xdr:ext cx="249299" cy="259045"/>
    <xdr:sp macro="" textlink="">
      <xdr:nvSpPr>
        <xdr:cNvPr id="752" name="テキスト ボックス 751"/>
        <xdr:cNvSpPr txBox="1"/>
      </xdr:nvSpPr>
      <xdr:spPr>
        <a:xfrm>
          <a:off x="21198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47817</xdr:rowOff>
    </xdr:from>
    <xdr:to>
      <xdr:col>107</xdr:col>
      <xdr:colOff>101600</xdr:colOff>
      <xdr:row>39</xdr:row>
      <xdr:rowOff>149417</xdr:rowOff>
    </xdr:to>
    <xdr:sp macro="" textlink="">
      <xdr:nvSpPr>
        <xdr:cNvPr id="753" name="楕円 752"/>
        <xdr:cNvSpPr/>
      </xdr:nvSpPr>
      <xdr:spPr>
        <a:xfrm>
          <a:off x="2038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140544</xdr:rowOff>
    </xdr:from>
    <xdr:ext cx="249299" cy="259045"/>
    <xdr:sp macro="" textlink="">
      <xdr:nvSpPr>
        <xdr:cNvPr id="754" name="テキスト ボックス 753"/>
        <xdr:cNvSpPr txBox="1"/>
      </xdr:nvSpPr>
      <xdr:spPr>
        <a:xfrm>
          <a:off x="20309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47817</xdr:rowOff>
    </xdr:from>
    <xdr:to>
      <xdr:col>102</xdr:col>
      <xdr:colOff>165100</xdr:colOff>
      <xdr:row>39</xdr:row>
      <xdr:rowOff>149417</xdr:rowOff>
    </xdr:to>
    <xdr:sp macro="" textlink="">
      <xdr:nvSpPr>
        <xdr:cNvPr id="755" name="楕円 754"/>
        <xdr:cNvSpPr/>
      </xdr:nvSpPr>
      <xdr:spPr>
        <a:xfrm>
          <a:off x="19494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140544</xdr:rowOff>
    </xdr:from>
    <xdr:ext cx="249299" cy="259045"/>
    <xdr:sp macro="" textlink="">
      <xdr:nvSpPr>
        <xdr:cNvPr id="756" name="テキスト ボックス 755"/>
        <xdr:cNvSpPr txBox="1"/>
      </xdr:nvSpPr>
      <xdr:spPr>
        <a:xfrm>
          <a:off x="19420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47817</xdr:rowOff>
    </xdr:from>
    <xdr:to>
      <xdr:col>98</xdr:col>
      <xdr:colOff>38100</xdr:colOff>
      <xdr:row>39</xdr:row>
      <xdr:rowOff>149417</xdr:rowOff>
    </xdr:to>
    <xdr:sp macro="" textlink="">
      <xdr:nvSpPr>
        <xdr:cNvPr id="757" name="楕円 756"/>
        <xdr:cNvSpPr/>
      </xdr:nvSpPr>
      <xdr:spPr>
        <a:xfrm>
          <a:off x="18605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140544</xdr:rowOff>
    </xdr:from>
    <xdr:ext cx="249299" cy="259045"/>
    <xdr:sp macro="" textlink="">
      <xdr:nvSpPr>
        <xdr:cNvPr id="758" name="テキスト ボックス 757"/>
        <xdr:cNvSpPr txBox="1"/>
      </xdr:nvSpPr>
      <xdr:spPr>
        <a:xfrm>
          <a:off x="18531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139609</xdr:rowOff>
    </xdr:from>
    <xdr:to>
      <xdr:col>116</xdr:col>
      <xdr:colOff>63500</xdr:colOff>
      <xdr:row>56</xdr:row>
      <xdr:rowOff>78663</xdr:rowOff>
    </xdr:to>
    <xdr:cxnSp macro="">
      <xdr:nvCxnSpPr>
        <xdr:cNvPr id="785" name="直線コネクタ 784"/>
        <xdr:cNvCxnSpPr/>
      </xdr:nvCxnSpPr>
      <xdr:spPr>
        <a:xfrm>
          <a:off x="21323300" y="9569359"/>
          <a:ext cx="838200" cy="1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16119</xdr:rowOff>
    </xdr:from>
    <xdr:to>
      <xdr:col>111</xdr:col>
      <xdr:colOff>177800</xdr:colOff>
      <xdr:row>55</xdr:row>
      <xdr:rowOff>139609</xdr:rowOff>
    </xdr:to>
    <xdr:cxnSp macro="">
      <xdr:nvCxnSpPr>
        <xdr:cNvPr id="788" name="直線コネクタ 787"/>
        <xdr:cNvCxnSpPr/>
      </xdr:nvCxnSpPr>
      <xdr:spPr>
        <a:xfrm>
          <a:off x="20434300" y="9445869"/>
          <a:ext cx="8890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53884</xdr:rowOff>
    </xdr:from>
    <xdr:to>
      <xdr:col>107</xdr:col>
      <xdr:colOff>50800</xdr:colOff>
      <xdr:row>55</xdr:row>
      <xdr:rowOff>16119</xdr:rowOff>
    </xdr:to>
    <xdr:cxnSp macro="">
      <xdr:nvCxnSpPr>
        <xdr:cNvPr id="791" name="直線コネクタ 790"/>
        <xdr:cNvCxnSpPr/>
      </xdr:nvCxnSpPr>
      <xdr:spPr>
        <a:xfrm>
          <a:off x="19545300" y="9312184"/>
          <a:ext cx="889000" cy="1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3" name="テキスト ボックス 792"/>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9992</xdr:rowOff>
    </xdr:from>
    <xdr:to>
      <xdr:col>102</xdr:col>
      <xdr:colOff>114300</xdr:colOff>
      <xdr:row>54</xdr:row>
      <xdr:rowOff>53884</xdr:rowOff>
    </xdr:to>
    <xdr:cxnSp macro="">
      <xdr:nvCxnSpPr>
        <xdr:cNvPr id="794" name="直線コネクタ 793"/>
        <xdr:cNvCxnSpPr/>
      </xdr:nvCxnSpPr>
      <xdr:spPr>
        <a:xfrm>
          <a:off x="18656300" y="9096842"/>
          <a:ext cx="889000" cy="2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98462</xdr:rowOff>
    </xdr:from>
    <xdr:ext cx="469744" cy="259045"/>
    <xdr:sp macro="" textlink="">
      <xdr:nvSpPr>
        <xdr:cNvPr id="796" name="テキスト ボックス 795"/>
        <xdr:cNvSpPr txBox="1"/>
      </xdr:nvSpPr>
      <xdr:spPr>
        <a:xfrm>
          <a:off x="19310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79031</xdr:rowOff>
    </xdr:from>
    <xdr:ext cx="469744" cy="259045"/>
    <xdr:sp macro="" textlink="">
      <xdr:nvSpPr>
        <xdr:cNvPr id="798" name="テキスト ボックス 797"/>
        <xdr:cNvSpPr txBox="1"/>
      </xdr:nvSpPr>
      <xdr:spPr>
        <a:xfrm>
          <a:off x="18421428"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27863</xdr:rowOff>
    </xdr:from>
    <xdr:to>
      <xdr:col>116</xdr:col>
      <xdr:colOff>114300</xdr:colOff>
      <xdr:row>56</xdr:row>
      <xdr:rowOff>129463</xdr:rowOff>
    </xdr:to>
    <xdr:sp macro="" textlink="">
      <xdr:nvSpPr>
        <xdr:cNvPr id="804" name="楕円 803"/>
        <xdr:cNvSpPr/>
      </xdr:nvSpPr>
      <xdr:spPr>
        <a:xfrm>
          <a:off x="221107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50740</xdr:rowOff>
    </xdr:from>
    <xdr:ext cx="469744" cy="259045"/>
    <xdr:sp macro="" textlink="">
      <xdr:nvSpPr>
        <xdr:cNvPr id="805" name="貸付金該当値テキスト"/>
        <xdr:cNvSpPr txBox="1"/>
      </xdr:nvSpPr>
      <xdr:spPr>
        <a:xfrm>
          <a:off x="22212300"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88809</xdr:rowOff>
    </xdr:from>
    <xdr:to>
      <xdr:col>112</xdr:col>
      <xdr:colOff>38100</xdr:colOff>
      <xdr:row>56</xdr:row>
      <xdr:rowOff>18959</xdr:rowOff>
    </xdr:to>
    <xdr:sp macro="" textlink="">
      <xdr:nvSpPr>
        <xdr:cNvPr id="806" name="楕円 805"/>
        <xdr:cNvSpPr/>
      </xdr:nvSpPr>
      <xdr:spPr>
        <a:xfrm>
          <a:off x="21272500" y="9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35486</xdr:rowOff>
    </xdr:from>
    <xdr:ext cx="534377" cy="259045"/>
    <xdr:sp macro="" textlink="">
      <xdr:nvSpPr>
        <xdr:cNvPr id="807" name="テキスト ボックス 806"/>
        <xdr:cNvSpPr txBox="1"/>
      </xdr:nvSpPr>
      <xdr:spPr>
        <a:xfrm>
          <a:off x="21056111" y="92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136769</xdr:rowOff>
    </xdr:from>
    <xdr:to>
      <xdr:col>107</xdr:col>
      <xdr:colOff>101600</xdr:colOff>
      <xdr:row>55</xdr:row>
      <xdr:rowOff>66919</xdr:rowOff>
    </xdr:to>
    <xdr:sp macro="" textlink="">
      <xdr:nvSpPr>
        <xdr:cNvPr id="808" name="楕円 807"/>
        <xdr:cNvSpPr/>
      </xdr:nvSpPr>
      <xdr:spPr>
        <a:xfrm>
          <a:off x="20383500" y="9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83446</xdr:rowOff>
    </xdr:from>
    <xdr:ext cx="534377" cy="259045"/>
    <xdr:sp macro="" textlink="">
      <xdr:nvSpPr>
        <xdr:cNvPr id="809" name="テキスト ボックス 808"/>
        <xdr:cNvSpPr txBox="1"/>
      </xdr:nvSpPr>
      <xdr:spPr>
        <a:xfrm>
          <a:off x="20167111" y="91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3084</xdr:rowOff>
    </xdr:from>
    <xdr:to>
      <xdr:col>102</xdr:col>
      <xdr:colOff>165100</xdr:colOff>
      <xdr:row>54</xdr:row>
      <xdr:rowOff>104684</xdr:rowOff>
    </xdr:to>
    <xdr:sp macro="" textlink="">
      <xdr:nvSpPr>
        <xdr:cNvPr id="810" name="楕円 809"/>
        <xdr:cNvSpPr/>
      </xdr:nvSpPr>
      <xdr:spPr>
        <a:xfrm>
          <a:off x="19494500" y="92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121211</xdr:rowOff>
    </xdr:from>
    <xdr:ext cx="534377" cy="259045"/>
    <xdr:sp macro="" textlink="">
      <xdr:nvSpPr>
        <xdr:cNvPr id="811" name="テキスト ボックス 810"/>
        <xdr:cNvSpPr txBox="1"/>
      </xdr:nvSpPr>
      <xdr:spPr>
        <a:xfrm>
          <a:off x="19278111" y="90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130642</xdr:rowOff>
    </xdr:from>
    <xdr:to>
      <xdr:col>98</xdr:col>
      <xdr:colOff>38100</xdr:colOff>
      <xdr:row>53</xdr:row>
      <xdr:rowOff>60792</xdr:rowOff>
    </xdr:to>
    <xdr:sp macro="" textlink="">
      <xdr:nvSpPr>
        <xdr:cNvPr id="812" name="楕円 811"/>
        <xdr:cNvSpPr/>
      </xdr:nvSpPr>
      <xdr:spPr>
        <a:xfrm>
          <a:off x="18605500" y="90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77319</xdr:rowOff>
    </xdr:from>
    <xdr:ext cx="534377" cy="259045"/>
    <xdr:sp macro="" textlink="">
      <xdr:nvSpPr>
        <xdr:cNvPr id="813" name="テキスト ボックス 812"/>
        <xdr:cNvSpPr txBox="1"/>
      </xdr:nvSpPr>
      <xdr:spPr>
        <a:xfrm>
          <a:off x="18389111" y="88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100152</xdr:rowOff>
    </xdr:from>
    <xdr:to>
      <xdr:col>116</xdr:col>
      <xdr:colOff>63500</xdr:colOff>
      <xdr:row>77</xdr:row>
      <xdr:rowOff>102724</xdr:rowOff>
    </xdr:to>
    <xdr:cxnSp macro="">
      <xdr:nvCxnSpPr>
        <xdr:cNvPr id="843" name="直線コネクタ 842"/>
        <xdr:cNvCxnSpPr/>
      </xdr:nvCxnSpPr>
      <xdr:spPr>
        <a:xfrm flipV="1">
          <a:off x="21323300" y="13301802"/>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102724</xdr:rowOff>
    </xdr:from>
    <xdr:to>
      <xdr:col>111</xdr:col>
      <xdr:colOff>177800</xdr:colOff>
      <xdr:row>77</xdr:row>
      <xdr:rowOff>114097</xdr:rowOff>
    </xdr:to>
    <xdr:cxnSp macro="">
      <xdr:nvCxnSpPr>
        <xdr:cNvPr id="846" name="直線コネクタ 845"/>
        <xdr:cNvCxnSpPr/>
      </xdr:nvCxnSpPr>
      <xdr:spPr>
        <a:xfrm flipV="1">
          <a:off x="20434300" y="13304374"/>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114097</xdr:rowOff>
    </xdr:from>
    <xdr:to>
      <xdr:col>107</xdr:col>
      <xdr:colOff>50800</xdr:colOff>
      <xdr:row>77</xdr:row>
      <xdr:rowOff>154578</xdr:rowOff>
    </xdr:to>
    <xdr:cxnSp macro="">
      <xdr:nvCxnSpPr>
        <xdr:cNvPr id="849" name="直線コネクタ 848"/>
        <xdr:cNvCxnSpPr/>
      </xdr:nvCxnSpPr>
      <xdr:spPr>
        <a:xfrm flipV="1">
          <a:off x="19545300" y="13315747"/>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154578</xdr:rowOff>
    </xdr:from>
    <xdr:to>
      <xdr:col>102</xdr:col>
      <xdr:colOff>114300</xdr:colOff>
      <xdr:row>77</xdr:row>
      <xdr:rowOff>164388</xdr:rowOff>
    </xdr:to>
    <xdr:cxnSp macro="">
      <xdr:nvCxnSpPr>
        <xdr:cNvPr id="852" name="直線コネクタ 851"/>
        <xdr:cNvCxnSpPr/>
      </xdr:nvCxnSpPr>
      <xdr:spPr>
        <a:xfrm flipV="1">
          <a:off x="18656300" y="13356228"/>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134694</xdr:rowOff>
    </xdr:from>
    <xdr:ext cx="534377" cy="259045"/>
    <xdr:sp macro="" textlink="">
      <xdr:nvSpPr>
        <xdr:cNvPr id="854" name="テキスト ボックス 853"/>
        <xdr:cNvSpPr txBox="1"/>
      </xdr:nvSpPr>
      <xdr:spPr>
        <a:xfrm>
          <a:off x="19278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160145</xdr:rowOff>
    </xdr:from>
    <xdr:ext cx="534377" cy="259045"/>
    <xdr:sp macro="" textlink="">
      <xdr:nvSpPr>
        <xdr:cNvPr id="856" name="テキスト ボックス 855"/>
        <xdr:cNvSpPr txBox="1"/>
      </xdr:nvSpPr>
      <xdr:spPr>
        <a:xfrm>
          <a:off x="18389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49352</xdr:rowOff>
    </xdr:from>
    <xdr:to>
      <xdr:col>116</xdr:col>
      <xdr:colOff>114300</xdr:colOff>
      <xdr:row>77</xdr:row>
      <xdr:rowOff>150952</xdr:rowOff>
    </xdr:to>
    <xdr:sp macro="" textlink="">
      <xdr:nvSpPr>
        <xdr:cNvPr id="862" name="楕円 861"/>
        <xdr:cNvSpPr/>
      </xdr:nvSpPr>
      <xdr:spPr>
        <a:xfrm>
          <a:off x="221107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27779</xdr:rowOff>
    </xdr:from>
    <xdr:ext cx="534377" cy="259045"/>
    <xdr:sp macro="" textlink="">
      <xdr:nvSpPr>
        <xdr:cNvPr id="863" name="繰出金該当値テキスト"/>
        <xdr:cNvSpPr txBox="1"/>
      </xdr:nvSpPr>
      <xdr:spPr>
        <a:xfrm>
          <a:off x="22212300"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51924</xdr:rowOff>
    </xdr:from>
    <xdr:to>
      <xdr:col>112</xdr:col>
      <xdr:colOff>38100</xdr:colOff>
      <xdr:row>77</xdr:row>
      <xdr:rowOff>153524</xdr:rowOff>
    </xdr:to>
    <xdr:sp macro="" textlink="">
      <xdr:nvSpPr>
        <xdr:cNvPr id="864" name="楕円 863"/>
        <xdr:cNvSpPr/>
      </xdr:nvSpPr>
      <xdr:spPr>
        <a:xfrm>
          <a:off x="21272500" y="132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144651</xdr:rowOff>
    </xdr:from>
    <xdr:ext cx="534377" cy="259045"/>
    <xdr:sp macro="" textlink="">
      <xdr:nvSpPr>
        <xdr:cNvPr id="865" name="テキスト ボックス 864"/>
        <xdr:cNvSpPr txBox="1"/>
      </xdr:nvSpPr>
      <xdr:spPr>
        <a:xfrm>
          <a:off x="21056111" y="133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63297</xdr:rowOff>
    </xdr:from>
    <xdr:to>
      <xdr:col>107</xdr:col>
      <xdr:colOff>101600</xdr:colOff>
      <xdr:row>77</xdr:row>
      <xdr:rowOff>164897</xdr:rowOff>
    </xdr:to>
    <xdr:sp macro="" textlink="">
      <xdr:nvSpPr>
        <xdr:cNvPr id="866" name="楕円 865"/>
        <xdr:cNvSpPr/>
      </xdr:nvSpPr>
      <xdr:spPr>
        <a:xfrm>
          <a:off x="20383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156024</xdr:rowOff>
    </xdr:from>
    <xdr:ext cx="534377" cy="259045"/>
    <xdr:sp macro="" textlink="">
      <xdr:nvSpPr>
        <xdr:cNvPr id="867" name="テキスト ボックス 866"/>
        <xdr:cNvSpPr txBox="1"/>
      </xdr:nvSpPr>
      <xdr:spPr>
        <a:xfrm>
          <a:off x="20167111" y="13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103778</xdr:rowOff>
    </xdr:from>
    <xdr:to>
      <xdr:col>102</xdr:col>
      <xdr:colOff>165100</xdr:colOff>
      <xdr:row>78</xdr:row>
      <xdr:rowOff>33928</xdr:rowOff>
    </xdr:to>
    <xdr:sp macro="" textlink="">
      <xdr:nvSpPr>
        <xdr:cNvPr id="868" name="楕円 867"/>
        <xdr:cNvSpPr/>
      </xdr:nvSpPr>
      <xdr:spPr>
        <a:xfrm>
          <a:off x="19494500" y="13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25055</xdr:rowOff>
    </xdr:from>
    <xdr:ext cx="534377" cy="259045"/>
    <xdr:sp macro="" textlink="">
      <xdr:nvSpPr>
        <xdr:cNvPr id="869" name="テキスト ボックス 868"/>
        <xdr:cNvSpPr txBox="1"/>
      </xdr:nvSpPr>
      <xdr:spPr>
        <a:xfrm>
          <a:off x="19278111" y="133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113588</xdr:rowOff>
    </xdr:from>
    <xdr:to>
      <xdr:col>98</xdr:col>
      <xdr:colOff>38100</xdr:colOff>
      <xdr:row>78</xdr:row>
      <xdr:rowOff>43738</xdr:rowOff>
    </xdr:to>
    <xdr:sp macro="" textlink="">
      <xdr:nvSpPr>
        <xdr:cNvPr id="870" name="楕円 869"/>
        <xdr:cNvSpPr/>
      </xdr:nvSpPr>
      <xdr:spPr>
        <a:xfrm>
          <a:off x="18605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34865</xdr:rowOff>
    </xdr:from>
    <xdr:ext cx="534377" cy="259045"/>
    <xdr:sp macro="" textlink="">
      <xdr:nvSpPr>
        <xdr:cNvPr id="871" name="テキスト ボックス 870"/>
        <xdr:cNvSpPr txBox="1"/>
      </xdr:nvSpPr>
      <xdr:spPr>
        <a:xfrm>
          <a:off x="18389111" y="134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51,869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45,781</a:t>
          </a:r>
          <a:r>
            <a:rPr kumimoji="1" lang="ja-JP" altLang="en-US" sz="1300">
              <a:latin typeface="ＭＳ Ｐゴシック" panose="020B0600070205080204" pitchFamily="50" charset="-128"/>
              <a:ea typeface="ＭＳ Ｐゴシック" panose="020B0600070205080204" pitchFamily="50" charset="-128"/>
            </a:rPr>
            <a:t>円、類似団体と比較して、一人あたりのコストは下回っている。これは、新病院建設事業費等補助の皆減及び認定こども園施設整備等補助の皆減によるものであり、前年度決算と比較すると▲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また、維持補修費も、公共施設等の老朽化に伴い、住民一人あたり</a:t>
          </a:r>
          <a:r>
            <a:rPr kumimoji="1" lang="en-US" altLang="ja-JP" sz="1300">
              <a:latin typeface="ＭＳ Ｐゴシック" panose="020B0600070205080204" pitchFamily="50" charset="-128"/>
              <a:ea typeface="ＭＳ Ｐゴシック" panose="020B0600070205080204" pitchFamily="50" charset="-128"/>
            </a:rPr>
            <a:t>24,384</a:t>
          </a:r>
          <a:r>
            <a:rPr kumimoji="1" lang="ja-JP" altLang="en-US" sz="1300">
              <a:latin typeface="ＭＳ Ｐゴシック" panose="020B0600070205080204" pitchFamily="50" charset="-128"/>
              <a:ea typeface="ＭＳ Ｐゴシック" panose="020B0600070205080204" pitchFamily="50" charset="-128"/>
            </a:rPr>
            <a:t>円となっており、前年度に引き続き、類似団体と比較して、一人あたりのコストが高い状況となっている。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このため、公共施設等総合管理計画に基づき、施設の集約や複合化も視野に入れ、施設の適切な運用を徹底していくことで、事業費の減少を目指す。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36,192
36,024
155.19
17,252,195
16,797,276
439,252
9,675,769
16,266,477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95939</xdr:rowOff>
    </xdr:from>
    <xdr:to>
      <xdr:col>24</xdr:col>
      <xdr:colOff>63500</xdr:colOff>
      <xdr:row>37</xdr:row>
      <xdr:rowOff>101491</xdr:rowOff>
    </xdr:to>
    <xdr:cxnSp macro="">
      <xdr:nvCxnSpPr>
        <xdr:cNvPr id="63" name="直線コネクタ 62"/>
        <xdr:cNvCxnSpPr/>
      </xdr:nvCxnSpPr>
      <xdr:spPr>
        <a:xfrm>
          <a:off x="3797300" y="6439589"/>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75692</xdr:rowOff>
    </xdr:from>
    <xdr:to>
      <xdr:col>19</xdr:col>
      <xdr:colOff>177800</xdr:colOff>
      <xdr:row>37</xdr:row>
      <xdr:rowOff>95939</xdr:rowOff>
    </xdr:to>
    <xdr:cxnSp macro="">
      <xdr:nvCxnSpPr>
        <xdr:cNvPr id="66" name="直線コネクタ 65"/>
        <xdr:cNvCxnSpPr/>
      </xdr:nvCxnSpPr>
      <xdr:spPr>
        <a:xfrm>
          <a:off x="2908300" y="6419342"/>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75692</xdr:rowOff>
    </xdr:from>
    <xdr:to>
      <xdr:col>15</xdr:col>
      <xdr:colOff>50800</xdr:colOff>
      <xdr:row>38</xdr:row>
      <xdr:rowOff>9724</xdr:rowOff>
    </xdr:to>
    <xdr:cxnSp macro="">
      <xdr:nvCxnSpPr>
        <xdr:cNvPr id="69" name="直線コネクタ 68"/>
        <xdr:cNvCxnSpPr/>
      </xdr:nvCxnSpPr>
      <xdr:spPr>
        <a:xfrm flipV="1">
          <a:off x="2019300" y="6419342"/>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9724</xdr:rowOff>
    </xdr:from>
    <xdr:to>
      <xdr:col>10</xdr:col>
      <xdr:colOff>114300</xdr:colOff>
      <xdr:row>38</xdr:row>
      <xdr:rowOff>13643</xdr:rowOff>
    </xdr:to>
    <xdr:cxnSp macro="">
      <xdr:nvCxnSpPr>
        <xdr:cNvPr id="72" name="直線コネクタ 71"/>
        <xdr:cNvCxnSpPr/>
      </xdr:nvCxnSpPr>
      <xdr:spPr>
        <a:xfrm flipV="1">
          <a:off x="1130300" y="652482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45048</xdr:rowOff>
    </xdr:from>
    <xdr:ext cx="469744" cy="259045"/>
    <xdr:sp macro="" textlink="">
      <xdr:nvSpPr>
        <xdr:cNvPr id="74" name="テキスト ボックス 73"/>
        <xdr:cNvSpPr txBox="1"/>
      </xdr:nvSpPr>
      <xdr:spPr>
        <a:xfrm>
          <a:off x="1784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63989</xdr:rowOff>
    </xdr:from>
    <xdr:ext cx="469744" cy="259045"/>
    <xdr:sp macro="" textlink="">
      <xdr:nvSpPr>
        <xdr:cNvPr id="76" name="テキスト ボックス 75"/>
        <xdr:cNvSpPr txBox="1"/>
      </xdr:nvSpPr>
      <xdr:spPr>
        <a:xfrm>
          <a:off x="895428"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50691</xdr:rowOff>
    </xdr:from>
    <xdr:to>
      <xdr:col>24</xdr:col>
      <xdr:colOff>114300</xdr:colOff>
      <xdr:row>37</xdr:row>
      <xdr:rowOff>152291</xdr:rowOff>
    </xdr:to>
    <xdr:sp macro="" textlink="">
      <xdr:nvSpPr>
        <xdr:cNvPr id="82" name="楕円 81"/>
        <xdr:cNvSpPr/>
      </xdr:nvSpPr>
      <xdr:spPr>
        <a:xfrm>
          <a:off x="45847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29118</xdr:rowOff>
    </xdr:from>
    <xdr:ext cx="469744" cy="259045"/>
    <xdr:sp macro="" textlink="">
      <xdr:nvSpPr>
        <xdr:cNvPr id="83" name="議会費該当値テキスト"/>
        <xdr:cNvSpPr txBox="1"/>
      </xdr:nvSpPr>
      <xdr:spPr>
        <a:xfrm>
          <a:off x="4686300" y="637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45139</xdr:rowOff>
    </xdr:from>
    <xdr:to>
      <xdr:col>20</xdr:col>
      <xdr:colOff>38100</xdr:colOff>
      <xdr:row>37</xdr:row>
      <xdr:rowOff>146739</xdr:rowOff>
    </xdr:to>
    <xdr:sp macro="" textlink="">
      <xdr:nvSpPr>
        <xdr:cNvPr id="84" name="楕円 83"/>
        <xdr:cNvSpPr/>
      </xdr:nvSpPr>
      <xdr:spPr>
        <a:xfrm>
          <a:off x="3746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137866</xdr:rowOff>
    </xdr:from>
    <xdr:ext cx="469744" cy="259045"/>
    <xdr:sp macro="" textlink="">
      <xdr:nvSpPr>
        <xdr:cNvPr id="85" name="テキスト ボックス 84"/>
        <xdr:cNvSpPr txBox="1"/>
      </xdr:nvSpPr>
      <xdr:spPr>
        <a:xfrm>
          <a:off x="3562428"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24892</xdr:rowOff>
    </xdr:from>
    <xdr:to>
      <xdr:col>15</xdr:col>
      <xdr:colOff>101600</xdr:colOff>
      <xdr:row>37</xdr:row>
      <xdr:rowOff>126492</xdr:rowOff>
    </xdr:to>
    <xdr:sp macro="" textlink="">
      <xdr:nvSpPr>
        <xdr:cNvPr id="86" name="楕円 85"/>
        <xdr:cNvSpPr/>
      </xdr:nvSpPr>
      <xdr:spPr>
        <a:xfrm>
          <a:off x="2857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117619</xdr:rowOff>
    </xdr:from>
    <xdr:ext cx="469744" cy="259045"/>
    <xdr:sp macro="" textlink="">
      <xdr:nvSpPr>
        <xdr:cNvPr id="87" name="テキスト ボックス 86"/>
        <xdr:cNvSpPr txBox="1"/>
      </xdr:nvSpPr>
      <xdr:spPr>
        <a:xfrm>
          <a:off x="2673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130375</xdr:rowOff>
    </xdr:from>
    <xdr:to>
      <xdr:col>10</xdr:col>
      <xdr:colOff>165100</xdr:colOff>
      <xdr:row>38</xdr:row>
      <xdr:rowOff>60525</xdr:rowOff>
    </xdr:to>
    <xdr:sp macro="" textlink="">
      <xdr:nvSpPr>
        <xdr:cNvPr id="88" name="楕円 87"/>
        <xdr:cNvSpPr/>
      </xdr:nvSpPr>
      <xdr:spPr>
        <a:xfrm>
          <a:off x="1968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51651</xdr:rowOff>
    </xdr:from>
    <xdr:ext cx="469744" cy="259045"/>
    <xdr:sp macro="" textlink="">
      <xdr:nvSpPr>
        <xdr:cNvPr id="89" name="テキスト ボックス 88"/>
        <xdr:cNvSpPr txBox="1"/>
      </xdr:nvSpPr>
      <xdr:spPr>
        <a:xfrm>
          <a:off x="1784428" y="65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134293</xdr:rowOff>
    </xdr:from>
    <xdr:to>
      <xdr:col>6</xdr:col>
      <xdr:colOff>38100</xdr:colOff>
      <xdr:row>38</xdr:row>
      <xdr:rowOff>64443</xdr:rowOff>
    </xdr:to>
    <xdr:sp macro="" textlink="">
      <xdr:nvSpPr>
        <xdr:cNvPr id="90" name="楕円 89"/>
        <xdr:cNvSpPr/>
      </xdr:nvSpPr>
      <xdr:spPr>
        <a:xfrm>
          <a:off x="1079500" y="64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55570</xdr:rowOff>
    </xdr:from>
    <xdr:ext cx="469744" cy="259045"/>
    <xdr:sp macro="" textlink="">
      <xdr:nvSpPr>
        <xdr:cNvPr id="91" name="テキスト ボックス 90"/>
        <xdr:cNvSpPr txBox="1"/>
      </xdr:nvSpPr>
      <xdr:spPr>
        <a:xfrm>
          <a:off x="895428" y="65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144226</xdr:rowOff>
    </xdr:from>
    <xdr:to>
      <xdr:col>24</xdr:col>
      <xdr:colOff>63500</xdr:colOff>
      <xdr:row>56</xdr:row>
      <xdr:rowOff>156475</xdr:rowOff>
    </xdr:to>
    <xdr:cxnSp macro="">
      <xdr:nvCxnSpPr>
        <xdr:cNvPr id="118" name="直線コネクタ 117"/>
        <xdr:cNvCxnSpPr/>
      </xdr:nvCxnSpPr>
      <xdr:spPr>
        <a:xfrm flipV="1">
          <a:off x="3797300" y="9745426"/>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156475</xdr:rowOff>
    </xdr:from>
    <xdr:to>
      <xdr:col>19</xdr:col>
      <xdr:colOff>177800</xdr:colOff>
      <xdr:row>57</xdr:row>
      <xdr:rowOff>50940</xdr:rowOff>
    </xdr:to>
    <xdr:cxnSp macro="">
      <xdr:nvCxnSpPr>
        <xdr:cNvPr id="121" name="直線コネクタ 120"/>
        <xdr:cNvCxnSpPr/>
      </xdr:nvCxnSpPr>
      <xdr:spPr>
        <a:xfrm flipV="1">
          <a:off x="2908300" y="9757675"/>
          <a:ext cx="889000" cy="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50107</xdr:rowOff>
    </xdr:from>
    <xdr:to>
      <xdr:col>15</xdr:col>
      <xdr:colOff>50800</xdr:colOff>
      <xdr:row>57</xdr:row>
      <xdr:rowOff>50940</xdr:rowOff>
    </xdr:to>
    <xdr:cxnSp macro="">
      <xdr:nvCxnSpPr>
        <xdr:cNvPr id="124" name="直線コネクタ 123"/>
        <xdr:cNvCxnSpPr/>
      </xdr:nvCxnSpPr>
      <xdr:spPr>
        <a:xfrm>
          <a:off x="2019300" y="9651307"/>
          <a:ext cx="889000" cy="17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50107</xdr:rowOff>
    </xdr:from>
    <xdr:to>
      <xdr:col>10</xdr:col>
      <xdr:colOff>114300</xdr:colOff>
      <xdr:row>56</xdr:row>
      <xdr:rowOff>165481</xdr:rowOff>
    </xdr:to>
    <xdr:cxnSp macro="">
      <xdr:nvCxnSpPr>
        <xdr:cNvPr id="127" name="直線コネクタ 126"/>
        <xdr:cNvCxnSpPr/>
      </xdr:nvCxnSpPr>
      <xdr:spPr>
        <a:xfrm flipV="1">
          <a:off x="1130300" y="9651307"/>
          <a:ext cx="8890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9" name="テキスト ボックス 128"/>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93426</xdr:rowOff>
    </xdr:from>
    <xdr:to>
      <xdr:col>24</xdr:col>
      <xdr:colOff>114300</xdr:colOff>
      <xdr:row>57</xdr:row>
      <xdr:rowOff>23576</xdr:rowOff>
    </xdr:to>
    <xdr:sp macro="" textlink="">
      <xdr:nvSpPr>
        <xdr:cNvPr id="137" name="楕円 136"/>
        <xdr:cNvSpPr/>
      </xdr:nvSpPr>
      <xdr:spPr>
        <a:xfrm>
          <a:off x="4584700" y="96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116303</xdr:rowOff>
    </xdr:from>
    <xdr:ext cx="534377" cy="259045"/>
    <xdr:sp macro="" textlink="">
      <xdr:nvSpPr>
        <xdr:cNvPr id="138" name="総務費該当値テキスト"/>
        <xdr:cNvSpPr txBox="1"/>
      </xdr:nvSpPr>
      <xdr:spPr>
        <a:xfrm>
          <a:off x="4686300" y="95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105675</xdr:rowOff>
    </xdr:from>
    <xdr:to>
      <xdr:col>20</xdr:col>
      <xdr:colOff>38100</xdr:colOff>
      <xdr:row>57</xdr:row>
      <xdr:rowOff>35825</xdr:rowOff>
    </xdr:to>
    <xdr:sp macro="" textlink="">
      <xdr:nvSpPr>
        <xdr:cNvPr id="139" name="楕円 138"/>
        <xdr:cNvSpPr/>
      </xdr:nvSpPr>
      <xdr:spPr>
        <a:xfrm>
          <a:off x="3746500" y="97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52352</xdr:rowOff>
    </xdr:from>
    <xdr:ext cx="534377" cy="259045"/>
    <xdr:sp macro="" textlink="">
      <xdr:nvSpPr>
        <xdr:cNvPr id="140" name="テキスト ボックス 139"/>
        <xdr:cNvSpPr txBox="1"/>
      </xdr:nvSpPr>
      <xdr:spPr>
        <a:xfrm>
          <a:off x="3530111" y="9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xdr:rowOff>
    </xdr:from>
    <xdr:to>
      <xdr:col>15</xdr:col>
      <xdr:colOff>101600</xdr:colOff>
      <xdr:row>57</xdr:row>
      <xdr:rowOff>101740</xdr:rowOff>
    </xdr:to>
    <xdr:sp macro="" textlink="">
      <xdr:nvSpPr>
        <xdr:cNvPr id="141" name="楕円 140"/>
        <xdr:cNvSpPr/>
      </xdr:nvSpPr>
      <xdr:spPr>
        <a:xfrm>
          <a:off x="2857500" y="97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92867</xdr:rowOff>
    </xdr:from>
    <xdr:ext cx="534377" cy="259045"/>
    <xdr:sp macro="" textlink="">
      <xdr:nvSpPr>
        <xdr:cNvPr id="142" name="テキスト ボックス 141"/>
        <xdr:cNvSpPr txBox="1"/>
      </xdr:nvSpPr>
      <xdr:spPr>
        <a:xfrm>
          <a:off x="2641111" y="98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170757</xdr:rowOff>
    </xdr:from>
    <xdr:to>
      <xdr:col>10</xdr:col>
      <xdr:colOff>165100</xdr:colOff>
      <xdr:row>56</xdr:row>
      <xdr:rowOff>100907</xdr:rowOff>
    </xdr:to>
    <xdr:sp macro="" textlink="">
      <xdr:nvSpPr>
        <xdr:cNvPr id="143" name="楕円 142"/>
        <xdr:cNvSpPr/>
      </xdr:nvSpPr>
      <xdr:spPr>
        <a:xfrm>
          <a:off x="1968500" y="96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117434</xdr:rowOff>
    </xdr:from>
    <xdr:ext cx="534377" cy="259045"/>
    <xdr:sp macro="" textlink="">
      <xdr:nvSpPr>
        <xdr:cNvPr id="144" name="テキスト ボックス 143"/>
        <xdr:cNvSpPr txBox="1"/>
      </xdr:nvSpPr>
      <xdr:spPr>
        <a:xfrm>
          <a:off x="1752111" y="93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114681</xdr:rowOff>
    </xdr:from>
    <xdr:to>
      <xdr:col>6</xdr:col>
      <xdr:colOff>38100</xdr:colOff>
      <xdr:row>57</xdr:row>
      <xdr:rowOff>44831</xdr:rowOff>
    </xdr:to>
    <xdr:sp macro="" textlink="">
      <xdr:nvSpPr>
        <xdr:cNvPr id="145" name="楕円 144"/>
        <xdr:cNvSpPr/>
      </xdr:nvSpPr>
      <xdr:spPr>
        <a:xfrm>
          <a:off x="1079500" y="9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35958</xdr:rowOff>
    </xdr:from>
    <xdr:ext cx="534377" cy="259045"/>
    <xdr:sp macro="" textlink="">
      <xdr:nvSpPr>
        <xdr:cNvPr id="146" name="テキスト ボックス 145"/>
        <xdr:cNvSpPr txBox="1"/>
      </xdr:nvSpPr>
      <xdr:spPr>
        <a:xfrm>
          <a:off x="863111" y="98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117937</xdr:rowOff>
    </xdr:from>
    <xdr:to>
      <xdr:col>24</xdr:col>
      <xdr:colOff>63500</xdr:colOff>
      <xdr:row>78</xdr:row>
      <xdr:rowOff>130034</xdr:rowOff>
    </xdr:to>
    <xdr:cxnSp macro="">
      <xdr:nvCxnSpPr>
        <xdr:cNvPr id="176" name="直線コネクタ 175"/>
        <xdr:cNvCxnSpPr/>
      </xdr:nvCxnSpPr>
      <xdr:spPr>
        <a:xfrm>
          <a:off x="3797300" y="13491037"/>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117937</xdr:rowOff>
    </xdr:from>
    <xdr:to>
      <xdr:col>19</xdr:col>
      <xdr:colOff>177800</xdr:colOff>
      <xdr:row>78</xdr:row>
      <xdr:rowOff>135376</xdr:rowOff>
    </xdr:to>
    <xdr:cxnSp macro="">
      <xdr:nvCxnSpPr>
        <xdr:cNvPr id="179" name="直線コネクタ 178"/>
        <xdr:cNvCxnSpPr/>
      </xdr:nvCxnSpPr>
      <xdr:spPr>
        <a:xfrm flipV="1">
          <a:off x="2908300" y="13491037"/>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126673</xdr:rowOff>
    </xdr:from>
    <xdr:to>
      <xdr:col>15</xdr:col>
      <xdr:colOff>50800</xdr:colOff>
      <xdr:row>78</xdr:row>
      <xdr:rowOff>135376</xdr:rowOff>
    </xdr:to>
    <xdr:cxnSp macro="">
      <xdr:nvCxnSpPr>
        <xdr:cNvPr id="182" name="直線コネクタ 181"/>
        <xdr:cNvCxnSpPr/>
      </xdr:nvCxnSpPr>
      <xdr:spPr>
        <a:xfrm>
          <a:off x="2019300" y="1349977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126673</xdr:rowOff>
    </xdr:from>
    <xdr:to>
      <xdr:col>10</xdr:col>
      <xdr:colOff>114300</xdr:colOff>
      <xdr:row>78</xdr:row>
      <xdr:rowOff>169185</xdr:rowOff>
    </xdr:to>
    <xdr:cxnSp macro="">
      <xdr:nvCxnSpPr>
        <xdr:cNvPr id="185" name="直線コネクタ 184"/>
        <xdr:cNvCxnSpPr/>
      </xdr:nvCxnSpPr>
      <xdr:spPr>
        <a:xfrm flipV="1">
          <a:off x="1130300" y="13499773"/>
          <a:ext cx="889000" cy="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79234</xdr:rowOff>
    </xdr:from>
    <xdr:to>
      <xdr:col>24</xdr:col>
      <xdr:colOff>114300</xdr:colOff>
      <xdr:row>79</xdr:row>
      <xdr:rowOff>9384</xdr:rowOff>
    </xdr:to>
    <xdr:sp macro="" textlink="">
      <xdr:nvSpPr>
        <xdr:cNvPr id="195" name="楕円 194"/>
        <xdr:cNvSpPr/>
      </xdr:nvSpPr>
      <xdr:spPr>
        <a:xfrm>
          <a:off x="4584700" y="134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165611</xdr:rowOff>
    </xdr:from>
    <xdr:ext cx="599010" cy="259045"/>
    <xdr:sp macro="" textlink="">
      <xdr:nvSpPr>
        <xdr:cNvPr id="196" name="民生費該当値テキスト"/>
        <xdr:cNvSpPr txBox="1"/>
      </xdr:nvSpPr>
      <xdr:spPr>
        <a:xfrm>
          <a:off x="4686300" y="1336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67137</xdr:rowOff>
    </xdr:from>
    <xdr:to>
      <xdr:col>20</xdr:col>
      <xdr:colOff>38100</xdr:colOff>
      <xdr:row>78</xdr:row>
      <xdr:rowOff>168737</xdr:rowOff>
    </xdr:to>
    <xdr:sp macro="" textlink="">
      <xdr:nvSpPr>
        <xdr:cNvPr id="197" name="楕円 196"/>
        <xdr:cNvSpPr/>
      </xdr:nvSpPr>
      <xdr:spPr>
        <a:xfrm>
          <a:off x="3746500" y="134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159864</xdr:rowOff>
    </xdr:from>
    <xdr:ext cx="599010" cy="259045"/>
    <xdr:sp macro="" textlink="">
      <xdr:nvSpPr>
        <xdr:cNvPr id="198" name="テキスト ボックス 197"/>
        <xdr:cNvSpPr txBox="1"/>
      </xdr:nvSpPr>
      <xdr:spPr>
        <a:xfrm>
          <a:off x="3497795" y="1353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84576</xdr:rowOff>
    </xdr:from>
    <xdr:to>
      <xdr:col>15</xdr:col>
      <xdr:colOff>101600</xdr:colOff>
      <xdr:row>79</xdr:row>
      <xdr:rowOff>14726</xdr:rowOff>
    </xdr:to>
    <xdr:sp macro="" textlink="">
      <xdr:nvSpPr>
        <xdr:cNvPr id="199" name="楕円 198"/>
        <xdr:cNvSpPr/>
      </xdr:nvSpPr>
      <xdr:spPr>
        <a:xfrm>
          <a:off x="2857500" y="134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5853</xdr:rowOff>
    </xdr:from>
    <xdr:ext cx="599010" cy="259045"/>
    <xdr:sp macro="" textlink="">
      <xdr:nvSpPr>
        <xdr:cNvPr id="200" name="テキスト ボックス 199"/>
        <xdr:cNvSpPr txBox="1"/>
      </xdr:nvSpPr>
      <xdr:spPr>
        <a:xfrm>
          <a:off x="2608795" y="1355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75873</xdr:rowOff>
    </xdr:from>
    <xdr:to>
      <xdr:col>10</xdr:col>
      <xdr:colOff>165100</xdr:colOff>
      <xdr:row>79</xdr:row>
      <xdr:rowOff>6023</xdr:rowOff>
    </xdr:to>
    <xdr:sp macro="" textlink="">
      <xdr:nvSpPr>
        <xdr:cNvPr id="201" name="楕円 200"/>
        <xdr:cNvSpPr/>
      </xdr:nvSpPr>
      <xdr:spPr>
        <a:xfrm>
          <a:off x="1968500" y="13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168600</xdr:rowOff>
    </xdr:from>
    <xdr:ext cx="599010" cy="259045"/>
    <xdr:sp macro="" textlink="">
      <xdr:nvSpPr>
        <xdr:cNvPr id="202" name="テキスト ボックス 201"/>
        <xdr:cNvSpPr txBox="1"/>
      </xdr:nvSpPr>
      <xdr:spPr>
        <a:xfrm>
          <a:off x="1719795" y="1354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118385</xdr:rowOff>
    </xdr:from>
    <xdr:to>
      <xdr:col>6</xdr:col>
      <xdr:colOff>38100</xdr:colOff>
      <xdr:row>79</xdr:row>
      <xdr:rowOff>48535</xdr:rowOff>
    </xdr:to>
    <xdr:sp macro="" textlink="">
      <xdr:nvSpPr>
        <xdr:cNvPr id="203" name="楕円 202"/>
        <xdr:cNvSpPr/>
      </xdr:nvSpPr>
      <xdr:spPr>
        <a:xfrm>
          <a:off x="1079500" y="134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39662</xdr:rowOff>
    </xdr:from>
    <xdr:ext cx="599010" cy="259045"/>
    <xdr:sp macro="" textlink="">
      <xdr:nvSpPr>
        <xdr:cNvPr id="204" name="テキスト ボックス 203"/>
        <xdr:cNvSpPr txBox="1"/>
      </xdr:nvSpPr>
      <xdr:spPr>
        <a:xfrm>
          <a:off x="830795" y="1358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56212</xdr:rowOff>
    </xdr:from>
    <xdr:to>
      <xdr:col>24</xdr:col>
      <xdr:colOff>63500</xdr:colOff>
      <xdr:row>97</xdr:row>
      <xdr:rowOff>44717</xdr:rowOff>
    </xdr:to>
    <xdr:cxnSp macro="">
      <xdr:nvCxnSpPr>
        <xdr:cNvPr id="236" name="直線コネクタ 235"/>
        <xdr:cNvCxnSpPr/>
      </xdr:nvCxnSpPr>
      <xdr:spPr>
        <a:xfrm>
          <a:off x="3797300" y="16172512"/>
          <a:ext cx="838200" cy="50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56212</xdr:rowOff>
    </xdr:from>
    <xdr:to>
      <xdr:col>19</xdr:col>
      <xdr:colOff>177800</xdr:colOff>
      <xdr:row>98</xdr:row>
      <xdr:rowOff>48881</xdr:rowOff>
    </xdr:to>
    <xdr:cxnSp macro="">
      <xdr:nvCxnSpPr>
        <xdr:cNvPr id="239" name="直線コネクタ 238"/>
        <xdr:cNvCxnSpPr/>
      </xdr:nvCxnSpPr>
      <xdr:spPr>
        <a:xfrm flipV="1">
          <a:off x="2908300" y="16172512"/>
          <a:ext cx="889000" cy="67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48881</xdr:rowOff>
    </xdr:from>
    <xdr:to>
      <xdr:col>15</xdr:col>
      <xdr:colOff>50800</xdr:colOff>
      <xdr:row>98</xdr:row>
      <xdr:rowOff>62074</xdr:rowOff>
    </xdr:to>
    <xdr:cxnSp macro="">
      <xdr:nvCxnSpPr>
        <xdr:cNvPr id="242" name="直線コネクタ 241"/>
        <xdr:cNvCxnSpPr/>
      </xdr:nvCxnSpPr>
      <xdr:spPr>
        <a:xfrm flipV="1">
          <a:off x="2019300" y="16850981"/>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155212</xdr:rowOff>
    </xdr:from>
    <xdr:to>
      <xdr:col>10</xdr:col>
      <xdr:colOff>114300</xdr:colOff>
      <xdr:row>98</xdr:row>
      <xdr:rowOff>62074</xdr:rowOff>
    </xdr:to>
    <xdr:cxnSp macro="">
      <xdr:nvCxnSpPr>
        <xdr:cNvPr id="245" name="直線コネクタ 244"/>
        <xdr:cNvCxnSpPr/>
      </xdr:nvCxnSpPr>
      <xdr:spPr>
        <a:xfrm>
          <a:off x="1130300" y="16785862"/>
          <a:ext cx="889000" cy="7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64397</xdr:rowOff>
    </xdr:from>
    <xdr:ext cx="534377" cy="259045"/>
    <xdr:sp macro="" textlink="">
      <xdr:nvSpPr>
        <xdr:cNvPr id="247" name="テキスト ボックス 246"/>
        <xdr:cNvSpPr txBox="1"/>
      </xdr:nvSpPr>
      <xdr:spPr>
        <a:xfrm>
          <a:off x="1752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80122</xdr:rowOff>
    </xdr:from>
    <xdr:ext cx="534377" cy="259045"/>
    <xdr:sp macro="" textlink="">
      <xdr:nvSpPr>
        <xdr:cNvPr id="249" name="テキスト ボックス 248"/>
        <xdr:cNvSpPr txBox="1"/>
      </xdr:nvSpPr>
      <xdr:spPr>
        <a:xfrm>
          <a:off x="863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165367</xdr:rowOff>
    </xdr:from>
    <xdr:to>
      <xdr:col>24</xdr:col>
      <xdr:colOff>114300</xdr:colOff>
      <xdr:row>97</xdr:row>
      <xdr:rowOff>95517</xdr:rowOff>
    </xdr:to>
    <xdr:sp macro="" textlink="">
      <xdr:nvSpPr>
        <xdr:cNvPr id="255" name="楕円 254"/>
        <xdr:cNvSpPr/>
      </xdr:nvSpPr>
      <xdr:spPr>
        <a:xfrm>
          <a:off x="4584700" y="166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16794</xdr:rowOff>
    </xdr:from>
    <xdr:ext cx="534377" cy="259045"/>
    <xdr:sp macro="" textlink="">
      <xdr:nvSpPr>
        <xdr:cNvPr id="256" name="衛生費該当値テキスト"/>
        <xdr:cNvSpPr txBox="1"/>
      </xdr:nvSpPr>
      <xdr:spPr>
        <a:xfrm>
          <a:off x="4686300" y="164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5412</xdr:rowOff>
    </xdr:from>
    <xdr:to>
      <xdr:col>20</xdr:col>
      <xdr:colOff>38100</xdr:colOff>
      <xdr:row>94</xdr:row>
      <xdr:rowOff>107012</xdr:rowOff>
    </xdr:to>
    <xdr:sp macro="" textlink="">
      <xdr:nvSpPr>
        <xdr:cNvPr id="257" name="楕円 256"/>
        <xdr:cNvSpPr/>
      </xdr:nvSpPr>
      <xdr:spPr>
        <a:xfrm>
          <a:off x="3746500" y="161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123539</xdr:rowOff>
    </xdr:from>
    <xdr:ext cx="534377" cy="259045"/>
    <xdr:sp macro="" textlink="">
      <xdr:nvSpPr>
        <xdr:cNvPr id="258" name="テキスト ボックス 257"/>
        <xdr:cNvSpPr txBox="1"/>
      </xdr:nvSpPr>
      <xdr:spPr>
        <a:xfrm>
          <a:off x="3530111" y="158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169531</xdr:rowOff>
    </xdr:from>
    <xdr:to>
      <xdr:col>15</xdr:col>
      <xdr:colOff>101600</xdr:colOff>
      <xdr:row>98</xdr:row>
      <xdr:rowOff>99681</xdr:rowOff>
    </xdr:to>
    <xdr:sp macro="" textlink="">
      <xdr:nvSpPr>
        <xdr:cNvPr id="259" name="楕円 258"/>
        <xdr:cNvSpPr/>
      </xdr:nvSpPr>
      <xdr:spPr>
        <a:xfrm>
          <a:off x="2857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90808</xdr:rowOff>
    </xdr:from>
    <xdr:ext cx="534377" cy="259045"/>
    <xdr:sp macro="" textlink="">
      <xdr:nvSpPr>
        <xdr:cNvPr id="260" name="テキスト ボックス 259"/>
        <xdr:cNvSpPr txBox="1"/>
      </xdr:nvSpPr>
      <xdr:spPr>
        <a:xfrm>
          <a:off x="2641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11274</xdr:rowOff>
    </xdr:from>
    <xdr:to>
      <xdr:col>10</xdr:col>
      <xdr:colOff>165100</xdr:colOff>
      <xdr:row>98</xdr:row>
      <xdr:rowOff>112874</xdr:rowOff>
    </xdr:to>
    <xdr:sp macro="" textlink="">
      <xdr:nvSpPr>
        <xdr:cNvPr id="261" name="楕円 260"/>
        <xdr:cNvSpPr/>
      </xdr:nvSpPr>
      <xdr:spPr>
        <a:xfrm>
          <a:off x="1968500" y="168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104001</xdr:rowOff>
    </xdr:from>
    <xdr:ext cx="534377" cy="259045"/>
    <xdr:sp macro="" textlink="">
      <xdr:nvSpPr>
        <xdr:cNvPr id="262" name="テキスト ボックス 261"/>
        <xdr:cNvSpPr txBox="1"/>
      </xdr:nvSpPr>
      <xdr:spPr>
        <a:xfrm>
          <a:off x="1752111" y="169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104412</xdr:rowOff>
    </xdr:from>
    <xdr:to>
      <xdr:col>6</xdr:col>
      <xdr:colOff>38100</xdr:colOff>
      <xdr:row>98</xdr:row>
      <xdr:rowOff>34562</xdr:rowOff>
    </xdr:to>
    <xdr:sp macro="" textlink="">
      <xdr:nvSpPr>
        <xdr:cNvPr id="263" name="楕円 262"/>
        <xdr:cNvSpPr/>
      </xdr:nvSpPr>
      <xdr:spPr>
        <a:xfrm>
          <a:off x="1079500" y="167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25689</xdr:rowOff>
    </xdr:from>
    <xdr:ext cx="534377" cy="259045"/>
    <xdr:sp macro="" textlink="">
      <xdr:nvSpPr>
        <xdr:cNvPr id="264" name="テキスト ボックス 263"/>
        <xdr:cNvSpPr txBox="1"/>
      </xdr:nvSpPr>
      <xdr:spPr>
        <a:xfrm>
          <a:off x="863111" y="168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21285</xdr:rowOff>
    </xdr:from>
    <xdr:to>
      <xdr:col>55</xdr:col>
      <xdr:colOff>0</xdr:colOff>
      <xdr:row>37</xdr:row>
      <xdr:rowOff>25857</xdr:rowOff>
    </xdr:to>
    <xdr:cxnSp macro="">
      <xdr:nvCxnSpPr>
        <xdr:cNvPr id="291" name="直線コネクタ 290"/>
        <xdr:cNvCxnSpPr/>
      </xdr:nvCxnSpPr>
      <xdr:spPr>
        <a:xfrm flipV="1">
          <a:off x="9639300" y="636493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103581</xdr:rowOff>
    </xdr:from>
    <xdr:to>
      <xdr:col>50</xdr:col>
      <xdr:colOff>114300</xdr:colOff>
      <xdr:row>37</xdr:row>
      <xdr:rowOff>25857</xdr:rowOff>
    </xdr:to>
    <xdr:cxnSp macro="">
      <xdr:nvCxnSpPr>
        <xdr:cNvPr id="294" name="直線コネクタ 293"/>
        <xdr:cNvCxnSpPr/>
      </xdr:nvCxnSpPr>
      <xdr:spPr>
        <a:xfrm>
          <a:off x="8750300" y="6275781"/>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38659</xdr:rowOff>
    </xdr:from>
    <xdr:to>
      <xdr:col>45</xdr:col>
      <xdr:colOff>177800</xdr:colOff>
      <xdr:row>36</xdr:row>
      <xdr:rowOff>103581</xdr:rowOff>
    </xdr:to>
    <xdr:cxnSp macro="">
      <xdr:nvCxnSpPr>
        <xdr:cNvPr id="297" name="直線コネクタ 296"/>
        <xdr:cNvCxnSpPr/>
      </xdr:nvCxnSpPr>
      <xdr:spPr>
        <a:xfrm>
          <a:off x="7861300" y="6210859"/>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135814</xdr:rowOff>
    </xdr:from>
    <xdr:to>
      <xdr:col>41</xdr:col>
      <xdr:colOff>50800</xdr:colOff>
      <xdr:row>36</xdr:row>
      <xdr:rowOff>38659</xdr:rowOff>
    </xdr:to>
    <xdr:cxnSp macro="">
      <xdr:nvCxnSpPr>
        <xdr:cNvPr id="300" name="直線コネクタ 299"/>
        <xdr:cNvCxnSpPr/>
      </xdr:nvCxnSpPr>
      <xdr:spPr>
        <a:xfrm>
          <a:off x="6972300" y="613656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143451</xdr:rowOff>
    </xdr:from>
    <xdr:ext cx="469744" cy="259045"/>
    <xdr:sp macro="" textlink="">
      <xdr:nvSpPr>
        <xdr:cNvPr id="302" name="テキスト ボックス 301"/>
        <xdr:cNvSpPr txBox="1"/>
      </xdr:nvSpPr>
      <xdr:spPr>
        <a:xfrm>
          <a:off x="7626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141935</xdr:rowOff>
    </xdr:from>
    <xdr:to>
      <xdr:col>55</xdr:col>
      <xdr:colOff>50800</xdr:colOff>
      <xdr:row>37</xdr:row>
      <xdr:rowOff>72085</xdr:rowOff>
    </xdr:to>
    <xdr:sp macro="" textlink="">
      <xdr:nvSpPr>
        <xdr:cNvPr id="310" name="楕円 309"/>
        <xdr:cNvSpPr/>
      </xdr:nvSpPr>
      <xdr:spPr>
        <a:xfrm>
          <a:off x="104267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164812</xdr:rowOff>
    </xdr:from>
    <xdr:ext cx="469744" cy="259045"/>
    <xdr:sp macro="" textlink="">
      <xdr:nvSpPr>
        <xdr:cNvPr id="311" name="労働費該当値テキスト"/>
        <xdr:cNvSpPr txBox="1"/>
      </xdr:nvSpPr>
      <xdr:spPr>
        <a:xfrm>
          <a:off x="10528300" y="61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146507</xdr:rowOff>
    </xdr:from>
    <xdr:to>
      <xdr:col>50</xdr:col>
      <xdr:colOff>165100</xdr:colOff>
      <xdr:row>37</xdr:row>
      <xdr:rowOff>76657</xdr:rowOff>
    </xdr:to>
    <xdr:sp macro="" textlink="">
      <xdr:nvSpPr>
        <xdr:cNvPr id="312" name="楕円 311"/>
        <xdr:cNvSpPr/>
      </xdr:nvSpPr>
      <xdr:spPr>
        <a:xfrm>
          <a:off x="9588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93184</xdr:rowOff>
    </xdr:from>
    <xdr:ext cx="469744" cy="259045"/>
    <xdr:sp macro="" textlink="">
      <xdr:nvSpPr>
        <xdr:cNvPr id="313" name="テキスト ボックス 312"/>
        <xdr:cNvSpPr txBox="1"/>
      </xdr:nvSpPr>
      <xdr:spPr>
        <a:xfrm>
          <a:off x="9404428" y="60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52781</xdr:rowOff>
    </xdr:from>
    <xdr:to>
      <xdr:col>46</xdr:col>
      <xdr:colOff>38100</xdr:colOff>
      <xdr:row>36</xdr:row>
      <xdr:rowOff>154381</xdr:rowOff>
    </xdr:to>
    <xdr:sp macro="" textlink="">
      <xdr:nvSpPr>
        <xdr:cNvPr id="314" name="楕円 313"/>
        <xdr:cNvSpPr/>
      </xdr:nvSpPr>
      <xdr:spPr>
        <a:xfrm>
          <a:off x="8699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170908</xdr:rowOff>
    </xdr:from>
    <xdr:ext cx="469744" cy="259045"/>
    <xdr:sp macro="" textlink="">
      <xdr:nvSpPr>
        <xdr:cNvPr id="315" name="テキスト ボックス 314"/>
        <xdr:cNvSpPr txBox="1"/>
      </xdr:nvSpPr>
      <xdr:spPr>
        <a:xfrm>
          <a:off x="8515428" y="60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159309</xdr:rowOff>
    </xdr:from>
    <xdr:to>
      <xdr:col>41</xdr:col>
      <xdr:colOff>101600</xdr:colOff>
      <xdr:row>36</xdr:row>
      <xdr:rowOff>89459</xdr:rowOff>
    </xdr:to>
    <xdr:sp macro="" textlink="">
      <xdr:nvSpPr>
        <xdr:cNvPr id="316" name="楕円 315"/>
        <xdr:cNvSpPr/>
      </xdr:nvSpPr>
      <xdr:spPr>
        <a:xfrm>
          <a:off x="7810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105986</xdr:rowOff>
    </xdr:from>
    <xdr:ext cx="469744" cy="259045"/>
    <xdr:sp macro="" textlink="">
      <xdr:nvSpPr>
        <xdr:cNvPr id="317" name="テキスト ボックス 316"/>
        <xdr:cNvSpPr txBox="1"/>
      </xdr:nvSpPr>
      <xdr:spPr>
        <a:xfrm>
          <a:off x="7626428" y="5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85014</xdr:rowOff>
    </xdr:from>
    <xdr:to>
      <xdr:col>36</xdr:col>
      <xdr:colOff>165100</xdr:colOff>
      <xdr:row>36</xdr:row>
      <xdr:rowOff>15164</xdr:rowOff>
    </xdr:to>
    <xdr:sp macro="" textlink="">
      <xdr:nvSpPr>
        <xdr:cNvPr id="318" name="楕円 317"/>
        <xdr:cNvSpPr/>
      </xdr:nvSpPr>
      <xdr:spPr>
        <a:xfrm>
          <a:off x="6921500" y="60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6291</xdr:rowOff>
    </xdr:from>
    <xdr:ext cx="469744" cy="259045"/>
    <xdr:sp macro="" textlink="">
      <xdr:nvSpPr>
        <xdr:cNvPr id="319" name="テキスト ボックス 318"/>
        <xdr:cNvSpPr txBox="1"/>
      </xdr:nvSpPr>
      <xdr:spPr>
        <a:xfrm>
          <a:off x="6737428" y="61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50508</xdr:rowOff>
    </xdr:from>
    <xdr:to>
      <xdr:col>55</xdr:col>
      <xdr:colOff>0</xdr:colOff>
      <xdr:row>57</xdr:row>
      <xdr:rowOff>93123</xdr:rowOff>
    </xdr:to>
    <xdr:cxnSp macro="">
      <xdr:nvCxnSpPr>
        <xdr:cNvPr id="348" name="直線コネクタ 347"/>
        <xdr:cNvCxnSpPr/>
      </xdr:nvCxnSpPr>
      <xdr:spPr>
        <a:xfrm flipV="1">
          <a:off x="9639300" y="9823158"/>
          <a:ext cx="8382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93123</xdr:rowOff>
    </xdr:from>
    <xdr:to>
      <xdr:col>50</xdr:col>
      <xdr:colOff>114300</xdr:colOff>
      <xdr:row>57</xdr:row>
      <xdr:rowOff>142443</xdr:rowOff>
    </xdr:to>
    <xdr:cxnSp macro="">
      <xdr:nvCxnSpPr>
        <xdr:cNvPr id="351" name="直線コネクタ 350"/>
        <xdr:cNvCxnSpPr/>
      </xdr:nvCxnSpPr>
      <xdr:spPr>
        <a:xfrm flipV="1">
          <a:off x="8750300" y="9865773"/>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142443</xdr:rowOff>
    </xdr:from>
    <xdr:to>
      <xdr:col>45</xdr:col>
      <xdr:colOff>177800</xdr:colOff>
      <xdr:row>58</xdr:row>
      <xdr:rowOff>11779</xdr:rowOff>
    </xdr:to>
    <xdr:cxnSp macro="">
      <xdr:nvCxnSpPr>
        <xdr:cNvPr id="354" name="直線コネクタ 353"/>
        <xdr:cNvCxnSpPr/>
      </xdr:nvCxnSpPr>
      <xdr:spPr>
        <a:xfrm flipV="1">
          <a:off x="7861300" y="9915093"/>
          <a:ext cx="889000" cy="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157035</xdr:rowOff>
    </xdr:from>
    <xdr:to>
      <xdr:col>41</xdr:col>
      <xdr:colOff>50800</xdr:colOff>
      <xdr:row>58</xdr:row>
      <xdr:rowOff>11779</xdr:rowOff>
    </xdr:to>
    <xdr:cxnSp macro="">
      <xdr:nvCxnSpPr>
        <xdr:cNvPr id="357" name="直線コネクタ 356"/>
        <xdr:cNvCxnSpPr/>
      </xdr:nvCxnSpPr>
      <xdr:spPr>
        <a:xfrm>
          <a:off x="6972300" y="9929685"/>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171158</xdr:rowOff>
    </xdr:from>
    <xdr:to>
      <xdr:col>55</xdr:col>
      <xdr:colOff>50800</xdr:colOff>
      <xdr:row>57</xdr:row>
      <xdr:rowOff>101308</xdr:rowOff>
    </xdr:to>
    <xdr:sp macro="" textlink="">
      <xdr:nvSpPr>
        <xdr:cNvPr id="367" name="楕円 366"/>
        <xdr:cNvSpPr/>
      </xdr:nvSpPr>
      <xdr:spPr>
        <a:xfrm>
          <a:off x="10426700" y="97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149585</xdr:rowOff>
    </xdr:from>
    <xdr:ext cx="534377" cy="259045"/>
    <xdr:sp macro="" textlink="">
      <xdr:nvSpPr>
        <xdr:cNvPr id="368" name="農林水産業費該当値テキスト"/>
        <xdr:cNvSpPr txBox="1"/>
      </xdr:nvSpPr>
      <xdr:spPr>
        <a:xfrm>
          <a:off x="10528300" y="975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42323</xdr:rowOff>
    </xdr:from>
    <xdr:to>
      <xdr:col>50</xdr:col>
      <xdr:colOff>165100</xdr:colOff>
      <xdr:row>57</xdr:row>
      <xdr:rowOff>143923</xdr:rowOff>
    </xdr:to>
    <xdr:sp macro="" textlink="">
      <xdr:nvSpPr>
        <xdr:cNvPr id="369" name="楕円 368"/>
        <xdr:cNvSpPr/>
      </xdr:nvSpPr>
      <xdr:spPr>
        <a:xfrm>
          <a:off x="9588500" y="98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135050</xdr:rowOff>
    </xdr:from>
    <xdr:ext cx="534377" cy="259045"/>
    <xdr:sp macro="" textlink="">
      <xdr:nvSpPr>
        <xdr:cNvPr id="370" name="テキスト ボックス 369"/>
        <xdr:cNvSpPr txBox="1"/>
      </xdr:nvSpPr>
      <xdr:spPr>
        <a:xfrm>
          <a:off x="9372111" y="99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91643</xdr:rowOff>
    </xdr:from>
    <xdr:to>
      <xdr:col>46</xdr:col>
      <xdr:colOff>38100</xdr:colOff>
      <xdr:row>58</xdr:row>
      <xdr:rowOff>21793</xdr:rowOff>
    </xdr:to>
    <xdr:sp macro="" textlink="">
      <xdr:nvSpPr>
        <xdr:cNvPr id="371" name="楕円 370"/>
        <xdr:cNvSpPr/>
      </xdr:nvSpPr>
      <xdr:spPr>
        <a:xfrm>
          <a:off x="8699500" y="98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12920</xdr:rowOff>
    </xdr:from>
    <xdr:ext cx="534377" cy="259045"/>
    <xdr:sp macro="" textlink="">
      <xdr:nvSpPr>
        <xdr:cNvPr id="372" name="テキスト ボックス 371"/>
        <xdr:cNvSpPr txBox="1"/>
      </xdr:nvSpPr>
      <xdr:spPr>
        <a:xfrm>
          <a:off x="8483111" y="99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132429</xdr:rowOff>
    </xdr:from>
    <xdr:to>
      <xdr:col>41</xdr:col>
      <xdr:colOff>101600</xdr:colOff>
      <xdr:row>58</xdr:row>
      <xdr:rowOff>62579</xdr:rowOff>
    </xdr:to>
    <xdr:sp macro="" textlink="">
      <xdr:nvSpPr>
        <xdr:cNvPr id="373" name="楕円 372"/>
        <xdr:cNvSpPr/>
      </xdr:nvSpPr>
      <xdr:spPr>
        <a:xfrm>
          <a:off x="7810500" y="99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53706</xdr:rowOff>
    </xdr:from>
    <xdr:ext cx="534377" cy="259045"/>
    <xdr:sp macro="" textlink="">
      <xdr:nvSpPr>
        <xdr:cNvPr id="374" name="テキスト ボックス 373"/>
        <xdr:cNvSpPr txBox="1"/>
      </xdr:nvSpPr>
      <xdr:spPr>
        <a:xfrm>
          <a:off x="7594111" y="99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106235</xdr:rowOff>
    </xdr:from>
    <xdr:to>
      <xdr:col>36</xdr:col>
      <xdr:colOff>165100</xdr:colOff>
      <xdr:row>58</xdr:row>
      <xdr:rowOff>36385</xdr:rowOff>
    </xdr:to>
    <xdr:sp macro="" textlink="">
      <xdr:nvSpPr>
        <xdr:cNvPr id="375" name="楕円 374"/>
        <xdr:cNvSpPr/>
      </xdr:nvSpPr>
      <xdr:spPr>
        <a:xfrm>
          <a:off x="6921500" y="98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27512</xdr:rowOff>
    </xdr:from>
    <xdr:ext cx="534377" cy="259045"/>
    <xdr:sp macro="" textlink="">
      <xdr:nvSpPr>
        <xdr:cNvPr id="376" name="テキスト ボックス 375"/>
        <xdr:cNvSpPr txBox="1"/>
      </xdr:nvSpPr>
      <xdr:spPr>
        <a:xfrm>
          <a:off x="6705111" y="99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168993</xdr:rowOff>
    </xdr:from>
    <xdr:to>
      <xdr:col>55</xdr:col>
      <xdr:colOff>0</xdr:colOff>
      <xdr:row>78</xdr:row>
      <xdr:rowOff>18117</xdr:rowOff>
    </xdr:to>
    <xdr:cxnSp macro="">
      <xdr:nvCxnSpPr>
        <xdr:cNvPr id="407" name="直線コネクタ 406"/>
        <xdr:cNvCxnSpPr/>
      </xdr:nvCxnSpPr>
      <xdr:spPr>
        <a:xfrm>
          <a:off x="9639300" y="1337064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125395</xdr:rowOff>
    </xdr:from>
    <xdr:to>
      <xdr:col>50</xdr:col>
      <xdr:colOff>114300</xdr:colOff>
      <xdr:row>77</xdr:row>
      <xdr:rowOff>168993</xdr:rowOff>
    </xdr:to>
    <xdr:cxnSp macro="">
      <xdr:nvCxnSpPr>
        <xdr:cNvPr id="410" name="直線コネクタ 409"/>
        <xdr:cNvCxnSpPr/>
      </xdr:nvCxnSpPr>
      <xdr:spPr>
        <a:xfrm>
          <a:off x="8750300" y="13327045"/>
          <a:ext cx="8890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94028</xdr:rowOff>
    </xdr:from>
    <xdr:to>
      <xdr:col>45</xdr:col>
      <xdr:colOff>177800</xdr:colOff>
      <xdr:row>77</xdr:row>
      <xdr:rowOff>125395</xdr:rowOff>
    </xdr:to>
    <xdr:cxnSp macro="">
      <xdr:nvCxnSpPr>
        <xdr:cNvPr id="413" name="直線コネクタ 412"/>
        <xdr:cNvCxnSpPr/>
      </xdr:nvCxnSpPr>
      <xdr:spPr>
        <a:xfrm>
          <a:off x="7861300" y="13295678"/>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20713</xdr:rowOff>
    </xdr:from>
    <xdr:to>
      <xdr:col>41</xdr:col>
      <xdr:colOff>50800</xdr:colOff>
      <xdr:row>77</xdr:row>
      <xdr:rowOff>94028</xdr:rowOff>
    </xdr:to>
    <xdr:cxnSp macro="">
      <xdr:nvCxnSpPr>
        <xdr:cNvPr id="416" name="直線コネクタ 415"/>
        <xdr:cNvCxnSpPr/>
      </xdr:nvCxnSpPr>
      <xdr:spPr>
        <a:xfrm>
          <a:off x="6972300" y="13222363"/>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95607</xdr:rowOff>
    </xdr:from>
    <xdr:ext cx="534377" cy="259045"/>
    <xdr:sp macro="" textlink="">
      <xdr:nvSpPr>
        <xdr:cNvPr id="418" name="テキスト ボックス 417"/>
        <xdr:cNvSpPr txBox="1"/>
      </xdr:nvSpPr>
      <xdr:spPr>
        <a:xfrm>
          <a:off x="7594111" y="13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100964</xdr:rowOff>
    </xdr:from>
    <xdr:ext cx="534377" cy="259045"/>
    <xdr:sp macro="" textlink="">
      <xdr:nvSpPr>
        <xdr:cNvPr id="420" name="テキスト ボックス 419"/>
        <xdr:cNvSpPr txBox="1"/>
      </xdr:nvSpPr>
      <xdr:spPr>
        <a:xfrm>
          <a:off x="6705111" y="13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138767</xdr:rowOff>
    </xdr:from>
    <xdr:to>
      <xdr:col>55</xdr:col>
      <xdr:colOff>50800</xdr:colOff>
      <xdr:row>78</xdr:row>
      <xdr:rowOff>68917</xdr:rowOff>
    </xdr:to>
    <xdr:sp macro="" textlink="">
      <xdr:nvSpPr>
        <xdr:cNvPr id="426" name="楕円 425"/>
        <xdr:cNvSpPr/>
      </xdr:nvSpPr>
      <xdr:spPr>
        <a:xfrm>
          <a:off x="10426700" y="13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117194</xdr:rowOff>
    </xdr:from>
    <xdr:ext cx="534377" cy="259045"/>
    <xdr:sp macro="" textlink="">
      <xdr:nvSpPr>
        <xdr:cNvPr id="427" name="商工費該当値テキスト"/>
        <xdr:cNvSpPr txBox="1"/>
      </xdr:nvSpPr>
      <xdr:spPr>
        <a:xfrm>
          <a:off x="10528300"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118193</xdr:rowOff>
    </xdr:from>
    <xdr:to>
      <xdr:col>50</xdr:col>
      <xdr:colOff>165100</xdr:colOff>
      <xdr:row>78</xdr:row>
      <xdr:rowOff>48343</xdr:rowOff>
    </xdr:to>
    <xdr:sp macro="" textlink="">
      <xdr:nvSpPr>
        <xdr:cNvPr id="428" name="楕円 427"/>
        <xdr:cNvSpPr/>
      </xdr:nvSpPr>
      <xdr:spPr>
        <a:xfrm>
          <a:off x="9588500" y="13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64870</xdr:rowOff>
    </xdr:from>
    <xdr:ext cx="534377" cy="259045"/>
    <xdr:sp macro="" textlink="">
      <xdr:nvSpPr>
        <xdr:cNvPr id="429" name="テキスト ボックス 428"/>
        <xdr:cNvSpPr txBox="1"/>
      </xdr:nvSpPr>
      <xdr:spPr>
        <a:xfrm>
          <a:off x="9372111" y="130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74595</xdr:rowOff>
    </xdr:from>
    <xdr:to>
      <xdr:col>46</xdr:col>
      <xdr:colOff>38100</xdr:colOff>
      <xdr:row>78</xdr:row>
      <xdr:rowOff>4745</xdr:rowOff>
    </xdr:to>
    <xdr:sp macro="" textlink="">
      <xdr:nvSpPr>
        <xdr:cNvPr id="430" name="楕円 429"/>
        <xdr:cNvSpPr/>
      </xdr:nvSpPr>
      <xdr:spPr>
        <a:xfrm>
          <a:off x="8699500" y="13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21272</xdr:rowOff>
    </xdr:from>
    <xdr:ext cx="534377" cy="259045"/>
    <xdr:sp macro="" textlink="">
      <xdr:nvSpPr>
        <xdr:cNvPr id="431" name="テキスト ボックス 430"/>
        <xdr:cNvSpPr txBox="1"/>
      </xdr:nvSpPr>
      <xdr:spPr>
        <a:xfrm>
          <a:off x="8483111" y="130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43228</xdr:rowOff>
    </xdr:from>
    <xdr:to>
      <xdr:col>41</xdr:col>
      <xdr:colOff>101600</xdr:colOff>
      <xdr:row>77</xdr:row>
      <xdr:rowOff>144828</xdr:rowOff>
    </xdr:to>
    <xdr:sp macro="" textlink="">
      <xdr:nvSpPr>
        <xdr:cNvPr id="432" name="楕円 431"/>
        <xdr:cNvSpPr/>
      </xdr:nvSpPr>
      <xdr:spPr>
        <a:xfrm>
          <a:off x="7810500" y="1324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161355</xdr:rowOff>
    </xdr:from>
    <xdr:ext cx="534377" cy="259045"/>
    <xdr:sp macro="" textlink="">
      <xdr:nvSpPr>
        <xdr:cNvPr id="433" name="テキスト ボックス 432"/>
        <xdr:cNvSpPr txBox="1"/>
      </xdr:nvSpPr>
      <xdr:spPr>
        <a:xfrm>
          <a:off x="7594111" y="130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141363</xdr:rowOff>
    </xdr:from>
    <xdr:to>
      <xdr:col>36</xdr:col>
      <xdr:colOff>165100</xdr:colOff>
      <xdr:row>77</xdr:row>
      <xdr:rowOff>71513</xdr:rowOff>
    </xdr:to>
    <xdr:sp macro="" textlink="">
      <xdr:nvSpPr>
        <xdr:cNvPr id="434" name="楕円 433"/>
        <xdr:cNvSpPr/>
      </xdr:nvSpPr>
      <xdr:spPr>
        <a:xfrm>
          <a:off x="6921500" y="1317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88040</xdr:rowOff>
    </xdr:from>
    <xdr:ext cx="534377" cy="259045"/>
    <xdr:sp macro="" textlink="">
      <xdr:nvSpPr>
        <xdr:cNvPr id="435" name="テキスト ボックス 434"/>
        <xdr:cNvSpPr txBox="1"/>
      </xdr:nvSpPr>
      <xdr:spPr>
        <a:xfrm>
          <a:off x="6705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82125</xdr:rowOff>
    </xdr:from>
    <xdr:to>
      <xdr:col>55</xdr:col>
      <xdr:colOff>0</xdr:colOff>
      <xdr:row>98</xdr:row>
      <xdr:rowOff>82753</xdr:rowOff>
    </xdr:to>
    <xdr:cxnSp macro="">
      <xdr:nvCxnSpPr>
        <xdr:cNvPr id="464" name="直線コネクタ 463"/>
        <xdr:cNvCxnSpPr/>
      </xdr:nvCxnSpPr>
      <xdr:spPr>
        <a:xfrm flipV="1">
          <a:off x="9639300" y="16884225"/>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82753</xdr:rowOff>
    </xdr:from>
    <xdr:to>
      <xdr:col>50</xdr:col>
      <xdr:colOff>114300</xdr:colOff>
      <xdr:row>98</xdr:row>
      <xdr:rowOff>89550</xdr:rowOff>
    </xdr:to>
    <xdr:cxnSp macro="">
      <xdr:nvCxnSpPr>
        <xdr:cNvPr id="467" name="直線コネクタ 466"/>
        <xdr:cNvCxnSpPr/>
      </xdr:nvCxnSpPr>
      <xdr:spPr>
        <a:xfrm flipV="1">
          <a:off x="8750300" y="16884853"/>
          <a:ext cx="8890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83544</xdr:rowOff>
    </xdr:from>
    <xdr:to>
      <xdr:col>45</xdr:col>
      <xdr:colOff>177800</xdr:colOff>
      <xdr:row>98</xdr:row>
      <xdr:rowOff>89550</xdr:rowOff>
    </xdr:to>
    <xdr:cxnSp macro="">
      <xdr:nvCxnSpPr>
        <xdr:cNvPr id="470" name="直線コネクタ 469"/>
        <xdr:cNvCxnSpPr/>
      </xdr:nvCxnSpPr>
      <xdr:spPr>
        <a:xfrm>
          <a:off x="7861300" y="16885644"/>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61658</xdr:rowOff>
    </xdr:from>
    <xdr:to>
      <xdr:col>41</xdr:col>
      <xdr:colOff>50800</xdr:colOff>
      <xdr:row>98</xdr:row>
      <xdr:rowOff>83544</xdr:rowOff>
    </xdr:to>
    <xdr:cxnSp macro="">
      <xdr:nvCxnSpPr>
        <xdr:cNvPr id="473" name="直線コネクタ 472"/>
        <xdr:cNvCxnSpPr/>
      </xdr:nvCxnSpPr>
      <xdr:spPr>
        <a:xfrm>
          <a:off x="6972300" y="16863758"/>
          <a:ext cx="889000" cy="2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155077</xdr:rowOff>
    </xdr:from>
    <xdr:ext cx="534377" cy="259045"/>
    <xdr:sp macro="" textlink="">
      <xdr:nvSpPr>
        <xdr:cNvPr id="475" name="テキスト ボックス 474"/>
        <xdr:cNvSpPr txBox="1"/>
      </xdr:nvSpPr>
      <xdr:spPr>
        <a:xfrm>
          <a:off x="7594111" y="169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149841</xdr:rowOff>
    </xdr:from>
    <xdr:ext cx="534377" cy="259045"/>
    <xdr:sp macro="" textlink="">
      <xdr:nvSpPr>
        <xdr:cNvPr id="477" name="テキスト ボックス 476"/>
        <xdr:cNvSpPr txBox="1"/>
      </xdr:nvSpPr>
      <xdr:spPr>
        <a:xfrm>
          <a:off x="6705111" y="16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31325</xdr:rowOff>
    </xdr:from>
    <xdr:to>
      <xdr:col>55</xdr:col>
      <xdr:colOff>50800</xdr:colOff>
      <xdr:row>98</xdr:row>
      <xdr:rowOff>132925</xdr:rowOff>
    </xdr:to>
    <xdr:sp macro="" textlink="">
      <xdr:nvSpPr>
        <xdr:cNvPr id="483" name="楕円 482"/>
        <xdr:cNvSpPr/>
      </xdr:nvSpPr>
      <xdr:spPr>
        <a:xfrm>
          <a:off x="10426700" y="168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162152</xdr:rowOff>
    </xdr:from>
    <xdr:ext cx="534377" cy="259045"/>
    <xdr:sp macro="" textlink="">
      <xdr:nvSpPr>
        <xdr:cNvPr id="484" name="土木費該当値テキスト"/>
        <xdr:cNvSpPr txBox="1"/>
      </xdr:nvSpPr>
      <xdr:spPr>
        <a:xfrm>
          <a:off x="10528300" y="166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31953</xdr:rowOff>
    </xdr:from>
    <xdr:to>
      <xdr:col>50</xdr:col>
      <xdr:colOff>165100</xdr:colOff>
      <xdr:row>98</xdr:row>
      <xdr:rowOff>133553</xdr:rowOff>
    </xdr:to>
    <xdr:sp macro="" textlink="">
      <xdr:nvSpPr>
        <xdr:cNvPr id="485" name="楕円 484"/>
        <xdr:cNvSpPr/>
      </xdr:nvSpPr>
      <xdr:spPr>
        <a:xfrm>
          <a:off x="9588500" y="168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150080</xdr:rowOff>
    </xdr:from>
    <xdr:ext cx="534377" cy="259045"/>
    <xdr:sp macro="" textlink="">
      <xdr:nvSpPr>
        <xdr:cNvPr id="486" name="テキスト ボックス 485"/>
        <xdr:cNvSpPr txBox="1"/>
      </xdr:nvSpPr>
      <xdr:spPr>
        <a:xfrm>
          <a:off x="9372111" y="166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38750</xdr:rowOff>
    </xdr:from>
    <xdr:to>
      <xdr:col>46</xdr:col>
      <xdr:colOff>38100</xdr:colOff>
      <xdr:row>98</xdr:row>
      <xdr:rowOff>140350</xdr:rowOff>
    </xdr:to>
    <xdr:sp macro="" textlink="">
      <xdr:nvSpPr>
        <xdr:cNvPr id="487" name="楕円 486"/>
        <xdr:cNvSpPr/>
      </xdr:nvSpPr>
      <xdr:spPr>
        <a:xfrm>
          <a:off x="8699500" y="168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156877</xdr:rowOff>
    </xdr:from>
    <xdr:ext cx="534377" cy="259045"/>
    <xdr:sp macro="" textlink="">
      <xdr:nvSpPr>
        <xdr:cNvPr id="488" name="テキスト ボックス 487"/>
        <xdr:cNvSpPr txBox="1"/>
      </xdr:nvSpPr>
      <xdr:spPr>
        <a:xfrm>
          <a:off x="8483111" y="166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32744</xdr:rowOff>
    </xdr:from>
    <xdr:to>
      <xdr:col>41</xdr:col>
      <xdr:colOff>101600</xdr:colOff>
      <xdr:row>98</xdr:row>
      <xdr:rowOff>134344</xdr:rowOff>
    </xdr:to>
    <xdr:sp macro="" textlink="">
      <xdr:nvSpPr>
        <xdr:cNvPr id="489" name="楕円 488"/>
        <xdr:cNvSpPr/>
      </xdr:nvSpPr>
      <xdr:spPr>
        <a:xfrm>
          <a:off x="7810500" y="168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150871</xdr:rowOff>
    </xdr:from>
    <xdr:ext cx="534377" cy="259045"/>
    <xdr:sp macro="" textlink="">
      <xdr:nvSpPr>
        <xdr:cNvPr id="490" name="テキスト ボックス 489"/>
        <xdr:cNvSpPr txBox="1"/>
      </xdr:nvSpPr>
      <xdr:spPr>
        <a:xfrm>
          <a:off x="7594111" y="1661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10858</xdr:rowOff>
    </xdr:from>
    <xdr:to>
      <xdr:col>36</xdr:col>
      <xdr:colOff>165100</xdr:colOff>
      <xdr:row>98</xdr:row>
      <xdr:rowOff>112458</xdr:rowOff>
    </xdr:to>
    <xdr:sp macro="" textlink="">
      <xdr:nvSpPr>
        <xdr:cNvPr id="491" name="楕円 490"/>
        <xdr:cNvSpPr/>
      </xdr:nvSpPr>
      <xdr:spPr>
        <a:xfrm>
          <a:off x="6921500" y="16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128985</xdr:rowOff>
    </xdr:from>
    <xdr:ext cx="534377" cy="259045"/>
    <xdr:sp macro="" textlink="">
      <xdr:nvSpPr>
        <xdr:cNvPr id="492" name="テキスト ボックス 491"/>
        <xdr:cNvSpPr txBox="1"/>
      </xdr:nvSpPr>
      <xdr:spPr>
        <a:xfrm>
          <a:off x="6705111" y="1658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159017</xdr:rowOff>
    </xdr:from>
    <xdr:to>
      <xdr:col>85</xdr:col>
      <xdr:colOff>127000</xdr:colOff>
      <xdr:row>37</xdr:row>
      <xdr:rowOff>54432</xdr:rowOff>
    </xdr:to>
    <xdr:cxnSp macro="">
      <xdr:nvCxnSpPr>
        <xdr:cNvPr id="522" name="直線コネクタ 521"/>
        <xdr:cNvCxnSpPr/>
      </xdr:nvCxnSpPr>
      <xdr:spPr>
        <a:xfrm>
          <a:off x="15481300" y="6331217"/>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159017</xdr:rowOff>
    </xdr:from>
    <xdr:to>
      <xdr:col>81</xdr:col>
      <xdr:colOff>50800</xdr:colOff>
      <xdr:row>37</xdr:row>
      <xdr:rowOff>23457</xdr:rowOff>
    </xdr:to>
    <xdr:cxnSp macro="">
      <xdr:nvCxnSpPr>
        <xdr:cNvPr id="525" name="直線コネクタ 524"/>
        <xdr:cNvCxnSpPr/>
      </xdr:nvCxnSpPr>
      <xdr:spPr>
        <a:xfrm flipV="1">
          <a:off x="14592300" y="633121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23457</xdr:rowOff>
    </xdr:from>
    <xdr:to>
      <xdr:col>76</xdr:col>
      <xdr:colOff>114300</xdr:colOff>
      <xdr:row>37</xdr:row>
      <xdr:rowOff>60109</xdr:rowOff>
    </xdr:to>
    <xdr:cxnSp macro="">
      <xdr:nvCxnSpPr>
        <xdr:cNvPr id="528" name="直線コネクタ 527"/>
        <xdr:cNvCxnSpPr/>
      </xdr:nvCxnSpPr>
      <xdr:spPr>
        <a:xfrm flipV="1">
          <a:off x="13703300" y="6367107"/>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57823</xdr:rowOff>
    </xdr:from>
    <xdr:to>
      <xdr:col>71</xdr:col>
      <xdr:colOff>177800</xdr:colOff>
      <xdr:row>37</xdr:row>
      <xdr:rowOff>60109</xdr:rowOff>
    </xdr:to>
    <xdr:cxnSp macro="">
      <xdr:nvCxnSpPr>
        <xdr:cNvPr id="531" name="直線コネクタ 530"/>
        <xdr:cNvCxnSpPr/>
      </xdr:nvCxnSpPr>
      <xdr:spPr>
        <a:xfrm>
          <a:off x="12814300" y="5887123"/>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5" name="テキスト ボックス 534"/>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3632</xdr:rowOff>
    </xdr:from>
    <xdr:to>
      <xdr:col>85</xdr:col>
      <xdr:colOff>177800</xdr:colOff>
      <xdr:row>37</xdr:row>
      <xdr:rowOff>105232</xdr:rowOff>
    </xdr:to>
    <xdr:sp macro="" textlink="">
      <xdr:nvSpPr>
        <xdr:cNvPr id="541" name="楕円 540"/>
        <xdr:cNvSpPr/>
      </xdr:nvSpPr>
      <xdr:spPr>
        <a:xfrm>
          <a:off x="162687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153509</xdr:rowOff>
    </xdr:from>
    <xdr:ext cx="534377" cy="259045"/>
    <xdr:sp macro="" textlink="">
      <xdr:nvSpPr>
        <xdr:cNvPr id="542" name="消防費該当値テキスト"/>
        <xdr:cNvSpPr txBox="1"/>
      </xdr:nvSpPr>
      <xdr:spPr>
        <a:xfrm>
          <a:off x="16370300" y="6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108217</xdr:rowOff>
    </xdr:from>
    <xdr:to>
      <xdr:col>81</xdr:col>
      <xdr:colOff>101600</xdr:colOff>
      <xdr:row>37</xdr:row>
      <xdr:rowOff>38367</xdr:rowOff>
    </xdr:to>
    <xdr:sp macro="" textlink="">
      <xdr:nvSpPr>
        <xdr:cNvPr id="543" name="楕円 542"/>
        <xdr:cNvSpPr/>
      </xdr:nvSpPr>
      <xdr:spPr>
        <a:xfrm>
          <a:off x="15430500" y="62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54894</xdr:rowOff>
    </xdr:from>
    <xdr:ext cx="534377" cy="259045"/>
    <xdr:sp macro="" textlink="">
      <xdr:nvSpPr>
        <xdr:cNvPr id="544" name="テキスト ボックス 543"/>
        <xdr:cNvSpPr txBox="1"/>
      </xdr:nvSpPr>
      <xdr:spPr>
        <a:xfrm>
          <a:off x="15214111" y="6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144107</xdr:rowOff>
    </xdr:from>
    <xdr:to>
      <xdr:col>76</xdr:col>
      <xdr:colOff>165100</xdr:colOff>
      <xdr:row>37</xdr:row>
      <xdr:rowOff>74257</xdr:rowOff>
    </xdr:to>
    <xdr:sp macro="" textlink="">
      <xdr:nvSpPr>
        <xdr:cNvPr id="545" name="楕円 544"/>
        <xdr:cNvSpPr/>
      </xdr:nvSpPr>
      <xdr:spPr>
        <a:xfrm>
          <a:off x="14541500" y="63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65384</xdr:rowOff>
    </xdr:from>
    <xdr:ext cx="534377" cy="259045"/>
    <xdr:sp macro="" textlink="">
      <xdr:nvSpPr>
        <xdr:cNvPr id="546" name="テキスト ボックス 545"/>
        <xdr:cNvSpPr txBox="1"/>
      </xdr:nvSpPr>
      <xdr:spPr>
        <a:xfrm>
          <a:off x="14325111" y="64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9309</xdr:rowOff>
    </xdr:from>
    <xdr:to>
      <xdr:col>72</xdr:col>
      <xdr:colOff>38100</xdr:colOff>
      <xdr:row>37</xdr:row>
      <xdr:rowOff>110909</xdr:rowOff>
    </xdr:to>
    <xdr:sp macro="" textlink="">
      <xdr:nvSpPr>
        <xdr:cNvPr id="547" name="楕円 546"/>
        <xdr:cNvSpPr/>
      </xdr:nvSpPr>
      <xdr:spPr>
        <a:xfrm>
          <a:off x="13652500" y="63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102036</xdr:rowOff>
    </xdr:from>
    <xdr:ext cx="534377" cy="259045"/>
    <xdr:sp macro="" textlink="">
      <xdr:nvSpPr>
        <xdr:cNvPr id="548" name="テキスト ボックス 547"/>
        <xdr:cNvSpPr txBox="1"/>
      </xdr:nvSpPr>
      <xdr:spPr>
        <a:xfrm>
          <a:off x="13436111" y="64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7023</xdr:rowOff>
    </xdr:from>
    <xdr:to>
      <xdr:col>67</xdr:col>
      <xdr:colOff>101600</xdr:colOff>
      <xdr:row>34</xdr:row>
      <xdr:rowOff>108623</xdr:rowOff>
    </xdr:to>
    <xdr:sp macro="" textlink="">
      <xdr:nvSpPr>
        <xdr:cNvPr id="549" name="楕円 548"/>
        <xdr:cNvSpPr/>
      </xdr:nvSpPr>
      <xdr:spPr>
        <a:xfrm>
          <a:off x="12763500" y="58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125150</xdr:rowOff>
    </xdr:from>
    <xdr:ext cx="534377" cy="259045"/>
    <xdr:sp macro="" textlink="">
      <xdr:nvSpPr>
        <xdr:cNvPr id="550" name="テキスト ボックス 549"/>
        <xdr:cNvSpPr txBox="1"/>
      </xdr:nvSpPr>
      <xdr:spPr>
        <a:xfrm>
          <a:off x="12547111" y="56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145644</xdr:rowOff>
    </xdr:from>
    <xdr:to>
      <xdr:col>85</xdr:col>
      <xdr:colOff>127000</xdr:colOff>
      <xdr:row>57</xdr:row>
      <xdr:rowOff>33254</xdr:rowOff>
    </xdr:to>
    <xdr:cxnSp macro="">
      <xdr:nvCxnSpPr>
        <xdr:cNvPr id="582" name="直線コネクタ 581"/>
        <xdr:cNvCxnSpPr/>
      </xdr:nvCxnSpPr>
      <xdr:spPr>
        <a:xfrm>
          <a:off x="15481300" y="9575394"/>
          <a:ext cx="838200" cy="2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34577</xdr:rowOff>
    </xdr:from>
    <xdr:to>
      <xdr:col>81</xdr:col>
      <xdr:colOff>50800</xdr:colOff>
      <xdr:row>55</xdr:row>
      <xdr:rowOff>145644</xdr:rowOff>
    </xdr:to>
    <xdr:cxnSp macro="">
      <xdr:nvCxnSpPr>
        <xdr:cNvPr id="585" name="直線コネクタ 584"/>
        <xdr:cNvCxnSpPr/>
      </xdr:nvCxnSpPr>
      <xdr:spPr>
        <a:xfrm>
          <a:off x="14592300" y="9464327"/>
          <a:ext cx="889000" cy="1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34577</xdr:rowOff>
    </xdr:from>
    <xdr:to>
      <xdr:col>76</xdr:col>
      <xdr:colOff>114300</xdr:colOff>
      <xdr:row>56</xdr:row>
      <xdr:rowOff>162136</xdr:rowOff>
    </xdr:to>
    <xdr:cxnSp macro="">
      <xdr:nvCxnSpPr>
        <xdr:cNvPr id="588" name="直線コネクタ 587"/>
        <xdr:cNvCxnSpPr/>
      </xdr:nvCxnSpPr>
      <xdr:spPr>
        <a:xfrm flipV="1">
          <a:off x="13703300" y="9464327"/>
          <a:ext cx="889000" cy="2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131470</xdr:rowOff>
    </xdr:from>
    <xdr:to>
      <xdr:col>71</xdr:col>
      <xdr:colOff>177800</xdr:colOff>
      <xdr:row>56</xdr:row>
      <xdr:rowOff>162136</xdr:rowOff>
    </xdr:to>
    <xdr:cxnSp macro="">
      <xdr:nvCxnSpPr>
        <xdr:cNvPr id="591" name="直線コネクタ 590"/>
        <xdr:cNvCxnSpPr/>
      </xdr:nvCxnSpPr>
      <xdr:spPr>
        <a:xfrm>
          <a:off x="12814300" y="9561220"/>
          <a:ext cx="889000" cy="20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54084</xdr:rowOff>
    </xdr:from>
    <xdr:ext cx="534377" cy="259045"/>
    <xdr:sp macro="" textlink="">
      <xdr:nvSpPr>
        <xdr:cNvPr id="595" name="テキスト ボックス 594"/>
        <xdr:cNvSpPr txBox="1"/>
      </xdr:nvSpPr>
      <xdr:spPr>
        <a:xfrm>
          <a:off x="12547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153904</xdr:rowOff>
    </xdr:from>
    <xdr:to>
      <xdr:col>85</xdr:col>
      <xdr:colOff>177800</xdr:colOff>
      <xdr:row>57</xdr:row>
      <xdr:rowOff>84054</xdr:rowOff>
    </xdr:to>
    <xdr:sp macro="" textlink="">
      <xdr:nvSpPr>
        <xdr:cNvPr id="601" name="楕円 600"/>
        <xdr:cNvSpPr/>
      </xdr:nvSpPr>
      <xdr:spPr>
        <a:xfrm>
          <a:off x="16268700" y="97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132331</xdr:rowOff>
    </xdr:from>
    <xdr:ext cx="534377" cy="259045"/>
    <xdr:sp macro="" textlink="">
      <xdr:nvSpPr>
        <xdr:cNvPr id="602" name="教育費該当値テキスト"/>
        <xdr:cNvSpPr txBox="1"/>
      </xdr:nvSpPr>
      <xdr:spPr>
        <a:xfrm>
          <a:off x="16370300" y="97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94844</xdr:rowOff>
    </xdr:from>
    <xdr:to>
      <xdr:col>81</xdr:col>
      <xdr:colOff>101600</xdr:colOff>
      <xdr:row>56</xdr:row>
      <xdr:rowOff>24994</xdr:rowOff>
    </xdr:to>
    <xdr:sp macro="" textlink="">
      <xdr:nvSpPr>
        <xdr:cNvPr id="603" name="楕円 602"/>
        <xdr:cNvSpPr/>
      </xdr:nvSpPr>
      <xdr:spPr>
        <a:xfrm>
          <a:off x="15430500" y="95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41521</xdr:rowOff>
    </xdr:from>
    <xdr:ext cx="534377" cy="259045"/>
    <xdr:sp macro="" textlink="">
      <xdr:nvSpPr>
        <xdr:cNvPr id="604" name="テキスト ボックス 603"/>
        <xdr:cNvSpPr txBox="1"/>
      </xdr:nvSpPr>
      <xdr:spPr>
        <a:xfrm>
          <a:off x="15214111" y="929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155227</xdr:rowOff>
    </xdr:from>
    <xdr:to>
      <xdr:col>76</xdr:col>
      <xdr:colOff>165100</xdr:colOff>
      <xdr:row>55</xdr:row>
      <xdr:rowOff>85377</xdr:rowOff>
    </xdr:to>
    <xdr:sp macro="" textlink="">
      <xdr:nvSpPr>
        <xdr:cNvPr id="605" name="楕円 604"/>
        <xdr:cNvSpPr/>
      </xdr:nvSpPr>
      <xdr:spPr>
        <a:xfrm>
          <a:off x="14541500" y="94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101904</xdr:rowOff>
    </xdr:from>
    <xdr:ext cx="534377" cy="259045"/>
    <xdr:sp macro="" textlink="">
      <xdr:nvSpPr>
        <xdr:cNvPr id="606" name="テキスト ボックス 605"/>
        <xdr:cNvSpPr txBox="1"/>
      </xdr:nvSpPr>
      <xdr:spPr>
        <a:xfrm>
          <a:off x="14325111" y="918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111336</xdr:rowOff>
    </xdr:from>
    <xdr:to>
      <xdr:col>72</xdr:col>
      <xdr:colOff>38100</xdr:colOff>
      <xdr:row>57</xdr:row>
      <xdr:rowOff>41486</xdr:rowOff>
    </xdr:to>
    <xdr:sp macro="" textlink="">
      <xdr:nvSpPr>
        <xdr:cNvPr id="607" name="楕円 606"/>
        <xdr:cNvSpPr/>
      </xdr:nvSpPr>
      <xdr:spPr>
        <a:xfrm>
          <a:off x="13652500" y="97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32613</xdr:rowOff>
    </xdr:from>
    <xdr:ext cx="534377" cy="259045"/>
    <xdr:sp macro="" textlink="">
      <xdr:nvSpPr>
        <xdr:cNvPr id="608" name="テキスト ボックス 607"/>
        <xdr:cNvSpPr txBox="1"/>
      </xdr:nvSpPr>
      <xdr:spPr>
        <a:xfrm>
          <a:off x="13436111" y="98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80670</xdr:rowOff>
    </xdr:from>
    <xdr:to>
      <xdr:col>67</xdr:col>
      <xdr:colOff>101600</xdr:colOff>
      <xdr:row>56</xdr:row>
      <xdr:rowOff>10820</xdr:rowOff>
    </xdr:to>
    <xdr:sp macro="" textlink="">
      <xdr:nvSpPr>
        <xdr:cNvPr id="609" name="楕円 608"/>
        <xdr:cNvSpPr/>
      </xdr:nvSpPr>
      <xdr:spPr>
        <a:xfrm>
          <a:off x="12763500" y="95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27347</xdr:rowOff>
    </xdr:from>
    <xdr:ext cx="534377" cy="259045"/>
    <xdr:sp macro="" textlink="">
      <xdr:nvSpPr>
        <xdr:cNvPr id="610" name="テキスト ボックス 609"/>
        <xdr:cNvSpPr txBox="1"/>
      </xdr:nvSpPr>
      <xdr:spPr>
        <a:xfrm>
          <a:off x="12547111" y="92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147444</xdr:rowOff>
    </xdr:from>
    <xdr:to>
      <xdr:col>85</xdr:col>
      <xdr:colOff>127000</xdr:colOff>
      <xdr:row>78</xdr:row>
      <xdr:rowOff>22160</xdr:rowOff>
    </xdr:to>
    <xdr:cxnSp macro="">
      <xdr:nvCxnSpPr>
        <xdr:cNvPr id="635" name="直線コネクタ 634"/>
        <xdr:cNvCxnSpPr/>
      </xdr:nvCxnSpPr>
      <xdr:spPr>
        <a:xfrm flipV="1">
          <a:off x="15481300" y="13349094"/>
          <a:ext cx="8382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98427</xdr:rowOff>
    </xdr:from>
    <xdr:ext cx="469744" cy="259045"/>
    <xdr:sp macro="" textlink="">
      <xdr:nvSpPr>
        <xdr:cNvPr id="636" name="災害復旧費平均値テキスト"/>
        <xdr:cNvSpPr txBox="1"/>
      </xdr:nvSpPr>
      <xdr:spPr>
        <a:xfrm>
          <a:off x="16370300" y="1330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19033</xdr:rowOff>
    </xdr:from>
    <xdr:to>
      <xdr:col>81</xdr:col>
      <xdr:colOff>50800</xdr:colOff>
      <xdr:row>78</xdr:row>
      <xdr:rowOff>22160</xdr:rowOff>
    </xdr:to>
    <xdr:cxnSp macro="">
      <xdr:nvCxnSpPr>
        <xdr:cNvPr id="638" name="直線コネクタ 637"/>
        <xdr:cNvCxnSpPr/>
      </xdr:nvCxnSpPr>
      <xdr:spPr>
        <a:xfrm>
          <a:off x="14592300" y="13392133"/>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19033</xdr:rowOff>
    </xdr:from>
    <xdr:to>
      <xdr:col>76</xdr:col>
      <xdr:colOff>114300</xdr:colOff>
      <xdr:row>78</xdr:row>
      <xdr:rowOff>23834</xdr:rowOff>
    </xdr:to>
    <xdr:cxnSp macro="">
      <xdr:nvCxnSpPr>
        <xdr:cNvPr id="641" name="直線コネクタ 640"/>
        <xdr:cNvCxnSpPr/>
      </xdr:nvCxnSpPr>
      <xdr:spPr>
        <a:xfrm flipV="1">
          <a:off x="13703300" y="1339213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17331</xdr:rowOff>
    </xdr:from>
    <xdr:to>
      <xdr:col>71</xdr:col>
      <xdr:colOff>177800</xdr:colOff>
      <xdr:row>78</xdr:row>
      <xdr:rowOff>23834</xdr:rowOff>
    </xdr:to>
    <xdr:cxnSp macro="">
      <xdr:nvCxnSpPr>
        <xdr:cNvPr id="644" name="直線コネクタ 643"/>
        <xdr:cNvCxnSpPr/>
      </xdr:nvCxnSpPr>
      <xdr:spPr>
        <a:xfrm>
          <a:off x="12814300" y="13390431"/>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96644</xdr:rowOff>
    </xdr:from>
    <xdr:to>
      <xdr:col>85</xdr:col>
      <xdr:colOff>177800</xdr:colOff>
      <xdr:row>78</xdr:row>
      <xdr:rowOff>26794</xdr:rowOff>
    </xdr:to>
    <xdr:sp macro="" textlink="">
      <xdr:nvSpPr>
        <xdr:cNvPr id="654" name="楕円 653"/>
        <xdr:cNvSpPr/>
      </xdr:nvSpPr>
      <xdr:spPr>
        <a:xfrm>
          <a:off x="16268700" y="132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56021</xdr:rowOff>
    </xdr:from>
    <xdr:ext cx="469744" cy="259045"/>
    <xdr:sp macro="" textlink="">
      <xdr:nvSpPr>
        <xdr:cNvPr id="655" name="災害復旧費該当値テキスト"/>
        <xdr:cNvSpPr txBox="1"/>
      </xdr:nvSpPr>
      <xdr:spPr>
        <a:xfrm>
          <a:off x="16370300" y="1308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142810</xdr:rowOff>
    </xdr:from>
    <xdr:to>
      <xdr:col>81</xdr:col>
      <xdr:colOff>101600</xdr:colOff>
      <xdr:row>78</xdr:row>
      <xdr:rowOff>72960</xdr:rowOff>
    </xdr:to>
    <xdr:sp macro="" textlink="">
      <xdr:nvSpPr>
        <xdr:cNvPr id="656" name="楕円 655"/>
        <xdr:cNvSpPr/>
      </xdr:nvSpPr>
      <xdr:spPr>
        <a:xfrm>
          <a:off x="15430500" y="133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64087</xdr:rowOff>
    </xdr:from>
    <xdr:ext cx="378565" cy="259045"/>
    <xdr:sp macro="" textlink="">
      <xdr:nvSpPr>
        <xdr:cNvPr id="657" name="テキスト ボックス 656"/>
        <xdr:cNvSpPr txBox="1"/>
      </xdr:nvSpPr>
      <xdr:spPr>
        <a:xfrm>
          <a:off x="15292017" y="1343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139683</xdr:rowOff>
    </xdr:from>
    <xdr:to>
      <xdr:col>76</xdr:col>
      <xdr:colOff>165100</xdr:colOff>
      <xdr:row>78</xdr:row>
      <xdr:rowOff>69833</xdr:rowOff>
    </xdr:to>
    <xdr:sp macro="" textlink="">
      <xdr:nvSpPr>
        <xdr:cNvPr id="658" name="楕円 657"/>
        <xdr:cNvSpPr/>
      </xdr:nvSpPr>
      <xdr:spPr>
        <a:xfrm>
          <a:off x="14541500" y="133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60960</xdr:rowOff>
    </xdr:from>
    <xdr:ext cx="469744" cy="259045"/>
    <xdr:sp macro="" textlink="">
      <xdr:nvSpPr>
        <xdr:cNvPr id="659" name="テキスト ボックス 658"/>
        <xdr:cNvSpPr txBox="1"/>
      </xdr:nvSpPr>
      <xdr:spPr>
        <a:xfrm>
          <a:off x="14357428" y="1343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144484</xdr:rowOff>
    </xdr:from>
    <xdr:to>
      <xdr:col>72</xdr:col>
      <xdr:colOff>38100</xdr:colOff>
      <xdr:row>78</xdr:row>
      <xdr:rowOff>74634</xdr:rowOff>
    </xdr:to>
    <xdr:sp macro="" textlink="">
      <xdr:nvSpPr>
        <xdr:cNvPr id="660" name="楕円 659"/>
        <xdr:cNvSpPr/>
      </xdr:nvSpPr>
      <xdr:spPr>
        <a:xfrm>
          <a:off x="13652500" y="133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65761</xdr:rowOff>
    </xdr:from>
    <xdr:ext cx="378565" cy="259045"/>
    <xdr:sp macro="" textlink="">
      <xdr:nvSpPr>
        <xdr:cNvPr id="661" name="テキスト ボックス 660"/>
        <xdr:cNvSpPr txBox="1"/>
      </xdr:nvSpPr>
      <xdr:spPr>
        <a:xfrm>
          <a:off x="13514017" y="1343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137981</xdr:rowOff>
    </xdr:from>
    <xdr:to>
      <xdr:col>67</xdr:col>
      <xdr:colOff>101600</xdr:colOff>
      <xdr:row>78</xdr:row>
      <xdr:rowOff>68131</xdr:rowOff>
    </xdr:to>
    <xdr:sp macro="" textlink="">
      <xdr:nvSpPr>
        <xdr:cNvPr id="662" name="楕円 661"/>
        <xdr:cNvSpPr/>
      </xdr:nvSpPr>
      <xdr:spPr>
        <a:xfrm>
          <a:off x="12763500" y="133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59258</xdr:rowOff>
    </xdr:from>
    <xdr:ext cx="469744" cy="259045"/>
    <xdr:sp macro="" textlink="">
      <xdr:nvSpPr>
        <xdr:cNvPr id="663" name="テキスト ボックス 662"/>
        <xdr:cNvSpPr txBox="1"/>
      </xdr:nvSpPr>
      <xdr:spPr>
        <a:xfrm>
          <a:off x="12579428" y="1343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25642</xdr:rowOff>
    </xdr:from>
    <xdr:to>
      <xdr:col>85</xdr:col>
      <xdr:colOff>127000</xdr:colOff>
      <xdr:row>96</xdr:row>
      <xdr:rowOff>26784</xdr:rowOff>
    </xdr:to>
    <xdr:cxnSp macro="">
      <xdr:nvCxnSpPr>
        <xdr:cNvPr id="692" name="直線コネクタ 691"/>
        <xdr:cNvCxnSpPr/>
      </xdr:nvCxnSpPr>
      <xdr:spPr>
        <a:xfrm flipV="1">
          <a:off x="15481300" y="1648484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11849</xdr:rowOff>
    </xdr:from>
    <xdr:to>
      <xdr:col>81</xdr:col>
      <xdr:colOff>50800</xdr:colOff>
      <xdr:row>96</xdr:row>
      <xdr:rowOff>26784</xdr:rowOff>
    </xdr:to>
    <xdr:cxnSp macro="">
      <xdr:nvCxnSpPr>
        <xdr:cNvPr id="695" name="直線コネクタ 694"/>
        <xdr:cNvCxnSpPr/>
      </xdr:nvCxnSpPr>
      <xdr:spPr>
        <a:xfrm>
          <a:off x="14592300" y="1647104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1219</xdr:rowOff>
    </xdr:from>
    <xdr:to>
      <xdr:col>76</xdr:col>
      <xdr:colOff>114300</xdr:colOff>
      <xdr:row>96</xdr:row>
      <xdr:rowOff>11849</xdr:rowOff>
    </xdr:to>
    <xdr:cxnSp macro="">
      <xdr:nvCxnSpPr>
        <xdr:cNvPr id="698" name="直線コネクタ 697"/>
        <xdr:cNvCxnSpPr/>
      </xdr:nvCxnSpPr>
      <xdr:spPr>
        <a:xfrm>
          <a:off x="13703300" y="1646041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1219</xdr:rowOff>
    </xdr:from>
    <xdr:to>
      <xdr:col>71</xdr:col>
      <xdr:colOff>177800</xdr:colOff>
      <xdr:row>96</xdr:row>
      <xdr:rowOff>5702</xdr:rowOff>
    </xdr:to>
    <xdr:cxnSp macro="">
      <xdr:nvCxnSpPr>
        <xdr:cNvPr id="701" name="直線コネクタ 700"/>
        <xdr:cNvCxnSpPr/>
      </xdr:nvCxnSpPr>
      <xdr:spPr>
        <a:xfrm flipV="1">
          <a:off x="12814300" y="16460419"/>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147947</xdr:rowOff>
    </xdr:from>
    <xdr:ext cx="534377" cy="259045"/>
    <xdr:sp macro="" textlink="">
      <xdr:nvSpPr>
        <xdr:cNvPr id="703" name="テキスト ボックス 702"/>
        <xdr:cNvSpPr txBox="1"/>
      </xdr:nvSpPr>
      <xdr:spPr>
        <a:xfrm>
          <a:off x="13436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155339</xdr:rowOff>
    </xdr:from>
    <xdr:ext cx="534377" cy="259045"/>
    <xdr:sp macro="" textlink="">
      <xdr:nvSpPr>
        <xdr:cNvPr id="705" name="テキスト ボックス 704"/>
        <xdr:cNvSpPr txBox="1"/>
      </xdr:nvSpPr>
      <xdr:spPr>
        <a:xfrm>
          <a:off x="12547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146292</xdr:rowOff>
    </xdr:from>
    <xdr:to>
      <xdr:col>85</xdr:col>
      <xdr:colOff>177800</xdr:colOff>
      <xdr:row>96</xdr:row>
      <xdr:rowOff>76442</xdr:rowOff>
    </xdr:to>
    <xdr:sp macro="" textlink="">
      <xdr:nvSpPr>
        <xdr:cNvPr id="711" name="楕円 710"/>
        <xdr:cNvSpPr/>
      </xdr:nvSpPr>
      <xdr:spPr>
        <a:xfrm>
          <a:off x="16268700" y="16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124719</xdr:rowOff>
    </xdr:from>
    <xdr:ext cx="534377" cy="259045"/>
    <xdr:sp macro="" textlink="">
      <xdr:nvSpPr>
        <xdr:cNvPr id="712" name="公債費該当値テキスト"/>
        <xdr:cNvSpPr txBox="1"/>
      </xdr:nvSpPr>
      <xdr:spPr>
        <a:xfrm>
          <a:off x="16370300" y="164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147434</xdr:rowOff>
    </xdr:from>
    <xdr:to>
      <xdr:col>81</xdr:col>
      <xdr:colOff>101600</xdr:colOff>
      <xdr:row>96</xdr:row>
      <xdr:rowOff>77584</xdr:rowOff>
    </xdr:to>
    <xdr:sp macro="" textlink="">
      <xdr:nvSpPr>
        <xdr:cNvPr id="713" name="楕円 712"/>
        <xdr:cNvSpPr/>
      </xdr:nvSpPr>
      <xdr:spPr>
        <a:xfrm>
          <a:off x="15430500" y="164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68711</xdr:rowOff>
    </xdr:from>
    <xdr:ext cx="534377" cy="259045"/>
    <xdr:sp macro="" textlink="">
      <xdr:nvSpPr>
        <xdr:cNvPr id="714" name="テキスト ボックス 713"/>
        <xdr:cNvSpPr txBox="1"/>
      </xdr:nvSpPr>
      <xdr:spPr>
        <a:xfrm>
          <a:off x="15214111" y="165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132499</xdr:rowOff>
    </xdr:from>
    <xdr:to>
      <xdr:col>76</xdr:col>
      <xdr:colOff>165100</xdr:colOff>
      <xdr:row>96</xdr:row>
      <xdr:rowOff>62649</xdr:rowOff>
    </xdr:to>
    <xdr:sp macro="" textlink="">
      <xdr:nvSpPr>
        <xdr:cNvPr id="715" name="楕円 714"/>
        <xdr:cNvSpPr/>
      </xdr:nvSpPr>
      <xdr:spPr>
        <a:xfrm>
          <a:off x="14541500" y="164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53776</xdr:rowOff>
    </xdr:from>
    <xdr:ext cx="534377" cy="259045"/>
    <xdr:sp macro="" textlink="">
      <xdr:nvSpPr>
        <xdr:cNvPr id="716" name="テキスト ボックス 715"/>
        <xdr:cNvSpPr txBox="1"/>
      </xdr:nvSpPr>
      <xdr:spPr>
        <a:xfrm>
          <a:off x="14325111" y="165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121869</xdr:rowOff>
    </xdr:from>
    <xdr:to>
      <xdr:col>72</xdr:col>
      <xdr:colOff>38100</xdr:colOff>
      <xdr:row>96</xdr:row>
      <xdr:rowOff>52019</xdr:rowOff>
    </xdr:to>
    <xdr:sp macro="" textlink="">
      <xdr:nvSpPr>
        <xdr:cNvPr id="717" name="楕円 716"/>
        <xdr:cNvSpPr/>
      </xdr:nvSpPr>
      <xdr:spPr>
        <a:xfrm>
          <a:off x="13652500" y="164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43146</xdr:rowOff>
    </xdr:from>
    <xdr:ext cx="534377" cy="259045"/>
    <xdr:sp macro="" textlink="">
      <xdr:nvSpPr>
        <xdr:cNvPr id="718" name="テキスト ボックス 717"/>
        <xdr:cNvSpPr txBox="1"/>
      </xdr:nvSpPr>
      <xdr:spPr>
        <a:xfrm>
          <a:off x="13436111" y="165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126352</xdr:rowOff>
    </xdr:from>
    <xdr:to>
      <xdr:col>67</xdr:col>
      <xdr:colOff>101600</xdr:colOff>
      <xdr:row>96</xdr:row>
      <xdr:rowOff>56502</xdr:rowOff>
    </xdr:to>
    <xdr:sp macro="" textlink="">
      <xdr:nvSpPr>
        <xdr:cNvPr id="719" name="楕円 718"/>
        <xdr:cNvSpPr/>
      </xdr:nvSpPr>
      <xdr:spPr>
        <a:xfrm>
          <a:off x="12763500" y="16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47629</xdr:rowOff>
    </xdr:from>
    <xdr:ext cx="534377" cy="259045"/>
    <xdr:sp macro="" textlink="">
      <xdr:nvSpPr>
        <xdr:cNvPr id="720" name="テキスト ボックス 719"/>
        <xdr:cNvSpPr txBox="1"/>
      </xdr:nvSpPr>
      <xdr:spPr>
        <a:xfrm>
          <a:off x="12547111" y="165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92608</xdr:rowOff>
    </xdr:from>
    <xdr:to>
      <xdr:col>116</xdr:col>
      <xdr:colOff>63500</xdr:colOff>
      <xdr:row>38</xdr:row>
      <xdr:rowOff>93294</xdr:rowOff>
    </xdr:to>
    <xdr:cxnSp macro="">
      <xdr:nvCxnSpPr>
        <xdr:cNvPr id="747" name="直線コネクタ 746"/>
        <xdr:cNvCxnSpPr/>
      </xdr:nvCxnSpPr>
      <xdr:spPr>
        <a:xfrm flipV="1">
          <a:off x="21323300" y="660770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41953</xdr:rowOff>
    </xdr:from>
    <xdr:ext cx="378565" cy="259045"/>
    <xdr:sp macro="" textlink="">
      <xdr:nvSpPr>
        <xdr:cNvPr id="748" name="諸支出金平均値テキスト"/>
        <xdr:cNvSpPr txBox="1"/>
      </xdr:nvSpPr>
      <xdr:spPr>
        <a:xfrm>
          <a:off x="22212300" y="6557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93294</xdr:rowOff>
    </xdr:from>
    <xdr:to>
      <xdr:col>111</xdr:col>
      <xdr:colOff>177800</xdr:colOff>
      <xdr:row>38</xdr:row>
      <xdr:rowOff>93752</xdr:rowOff>
    </xdr:to>
    <xdr:cxnSp macro="">
      <xdr:nvCxnSpPr>
        <xdr:cNvPr id="750" name="直線コネクタ 749"/>
        <xdr:cNvCxnSpPr/>
      </xdr:nvCxnSpPr>
      <xdr:spPr>
        <a:xfrm flipV="1">
          <a:off x="20434300" y="66083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88494</xdr:rowOff>
    </xdr:from>
    <xdr:to>
      <xdr:col>107</xdr:col>
      <xdr:colOff>50800</xdr:colOff>
      <xdr:row>38</xdr:row>
      <xdr:rowOff>93752</xdr:rowOff>
    </xdr:to>
    <xdr:cxnSp macro="">
      <xdr:nvCxnSpPr>
        <xdr:cNvPr id="753" name="直線コネクタ 752"/>
        <xdr:cNvCxnSpPr/>
      </xdr:nvCxnSpPr>
      <xdr:spPr>
        <a:xfrm>
          <a:off x="19545300" y="660359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140250</xdr:rowOff>
    </xdr:from>
    <xdr:ext cx="378565" cy="259045"/>
    <xdr:sp macro="" textlink="">
      <xdr:nvSpPr>
        <xdr:cNvPr id="755" name="テキスト ボックス 754"/>
        <xdr:cNvSpPr txBox="1"/>
      </xdr:nvSpPr>
      <xdr:spPr>
        <a:xfrm>
          <a:off x="20245017" y="665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88494</xdr:rowOff>
    </xdr:from>
    <xdr:to>
      <xdr:col>102</xdr:col>
      <xdr:colOff>114300</xdr:colOff>
      <xdr:row>38</xdr:row>
      <xdr:rowOff>126212</xdr:rowOff>
    </xdr:to>
    <xdr:cxnSp macro="">
      <xdr:nvCxnSpPr>
        <xdr:cNvPr id="756" name="直線コネクタ 755"/>
        <xdr:cNvCxnSpPr/>
      </xdr:nvCxnSpPr>
      <xdr:spPr>
        <a:xfrm flipV="1">
          <a:off x="18656300" y="6603594"/>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66" name="楕円 765"/>
        <xdr:cNvSpPr/>
      </xdr:nvSpPr>
      <xdr:spPr>
        <a:xfrm>
          <a:off x="221107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1185</xdr:rowOff>
    </xdr:from>
    <xdr:ext cx="378565" cy="259045"/>
    <xdr:sp macro="" textlink="">
      <xdr:nvSpPr>
        <xdr:cNvPr id="767" name="諸支出金該当値テキスト"/>
        <xdr:cNvSpPr txBox="1"/>
      </xdr:nvSpPr>
      <xdr:spPr>
        <a:xfrm>
          <a:off x="22212300" y="63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42494</xdr:rowOff>
    </xdr:from>
    <xdr:to>
      <xdr:col>112</xdr:col>
      <xdr:colOff>38100</xdr:colOff>
      <xdr:row>38</xdr:row>
      <xdr:rowOff>144094</xdr:rowOff>
    </xdr:to>
    <xdr:sp macro="" textlink="">
      <xdr:nvSpPr>
        <xdr:cNvPr id="768" name="楕円 767"/>
        <xdr:cNvSpPr/>
      </xdr:nvSpPr>
      <xdr:spPr>
        <a:xfrm>
          <a:off x="21272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135221</xdr:rowOff>
    </xdr:from>
    <xdr:ext cx="378565" cy="259045"/>
    <xdr:sp macro="" textlink="">
      <xdr:nvSpPr>
        <xdr:cNvPr id="769" name="テキスト ボックス 768"/>
        <xdr:cNvSpPr txBox="1"/>
      </xdr:nvSpPr>
      <xdr:spPr>
        <a:xfrm>
          <a:off x="21134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42952</xdr:rowOff>
    </xdr:from>
    <xdr:to>
      <xdr:col>107</xdr:col>
      <xdr:colOff>101600</xdr:colOff>
      <xdr:row>38</xdr:row>
      <xdr:rowOff>144552</xdr:rowOff>
    </xdr:to>
    <xdr:sp macro="" textlink="">
      <xdr:nvSpPr>
        <xdr:cNvPr id="770" name="楕円 769"/>
        <xdr:cNvSpPr/>
      </xdr:nvSpPr>
      <xdr:spPr>
        <a:xfrm>
          <a:off x="20383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161078</xdr:rowOff>
    </xdr:from>
    <xdr:ext cx="378565" cy="259045"/>
    <xdr:sp macro="" textlink="">
      <xdr:nvSpPr>
        <xdr:cNvPr id="771" name="テキスト ボックス 770"/>
        <xdr:cNvSpPr txBox="1"/>
      </xdr:nvSpPr>
      <xdr:spPr>
        <a:xfrm>
          <a:off x="20245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37694</xdr:rowOff>
    </xdr:from>
    <xdr:to>
      <xdr:col>102</xdr:col>
      <xdr:colOff>165100</xdr:colOff>
      <xdr:row>38</xdr:row>
      <xdr:rowOff>139294</xdr:rowOff>
    </xdr:to>
    <xdr:sp macro="" textlink="">
      <xdr:nvSpPr>
        <xdr:cNvPr id="772" name="楕円 771"/>
        <xdr:cNvSpPr/>
      </xdr:nvSpPr>
      <xdr:spPr>
        <a:xfrm>
          <a:off x="19494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130421</xdr:rowOff>
    </xdr:from>
    <xdr:ext cx="378565" cy="259045"/>
    <xdr:sp macro="" textlink="">
      <xdr:nvSpPr>
        <xdr:cNvPr id="773" name="テキスト ボックス 772"/>
        <xdr:cNvSpPr txBox="1"/>
      </xdr:nvSpPr>
      <xdr:spPr>
        <a:xfrm>
          <a:off x="19356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75412</xdr:rowOff>
    </xdr:from>
    <xdr:to>
      <xdr:col>98</xdr:col>
      <xdr:colOff>38100</xdr:colOff>
      <xdr:row>39</xdr:row>
      <xdr:rowOff>5562</xdr:rowOff>
    </xdr:to>
    <xdr:sp macro="" textlink="">
      <xdr:nvSpPr>
        <xdr:cNvPr id="774" name="楕円 773"/>
        <xdr:cNvSpPr/>
      </xdr:nvSpPr>
      <xdr:spPr>
        <a:xfrm>
          <a:off x="18605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168139</xdr:rowOff>
    </xdr:from>
    <xdr:ext cx="313932" cy="259045"/>
    <xdr:sp macro="" textlink="">
      <xdr:nvSpPr>
        <xdr:cNvPr id="775" name="テキスト ボックス 774"/>
        <xdr:cNvSpPr txBox="1"/>
      </xdr:nvSpPr>
      <xdr:spPr>
        <a:xfrm>
          <a:off x="18499333" y="6683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44,317</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30,796</a:t>
          </a:r>
          <a:r>
            <a:rPr kumimoji="1" lang="ja-JP" altLang="en-US" sz="1300">
              <a:latin typeface="ＭＳ Ｐゴシック" panose="020B0600070205080204" pitchFamily="50" charset="-128"/>
              <a:ea typeface="ＭＳ Ｐゴシック" panose="020B0600070205080204" pitchFamily="50" charset="-128"/>
            </a:rPr>
            <a:t>円となっている。これは、新病院建設事業費等補助の皆減によるものであるが、依然、類似団体平均値を上回っており、今後も新病院への運営費補助を予定しているため、引き続き上回るものと想定される。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また、教育費は、住民一人当たり</a:t>
          </a:r>
          <a:r>
            <a:rPr kumimoji="1" lang="en-US" altLang="ja-JP" sz="1300">
              <a:latin typeface="ＭＳ Ｐゴシック" panose="020B0600070205080204" pitchFamily="50" charset="-128"/>
              <a:ea typeface="ＭＳ Ｐゴシック" panose="020B0600070205080204" pitchFamily="50" charset="-128"/>
            </a:rPr>
            <a:t>45,019</a:t>
          </a:r>
          <a:r>
            <a:rPr kumimoji="1" lang="ja-JP" altLang="en-US" sz="1300">
              <a:latin typeface="ＭＳ Ｐゴシック" panose="020B0600070205080204" pitchFamily="50" charset="-128"/>
              <a:ea typeface="ＭＳ Ｐゴシック" panose="020B0600070205080204" pitchFamily="50" charset="-128"/>
            </a:rPr>
            <a:t>円であり、認定こども園施設整備等補助の皆減などにより前年度比▲</a:t>
          </a:r>
          <a:r>
            <a:rPr kumimoji="1" lang="en-US" altLang="ja-JP" sz="1300">
              <a:latin typeface="ＭＳ Ｐゴシック" panose="020B0600070205080204" pitchFamily="50" charset="-128"/>
              <a:ea typeface="ＭＳ Ｐゴシック" panose="020B0600070205080204" pitchFamily="50" charset="-128"/>
            </a:rPr>
            <a:t>14,117</a:t>
          </a:r>
          <a:r>
            <a:rPr kumimoji="1" lang="ja-JP" altLang="en-US" sz="1300">
              <a:latin typeface="ＭＳ Ｐゴシック" panose="020B0600070205080204" pitchFamily="50" charset="-128"/>
              <a:ea typeface="ＭＳ Ｐゴシック" panose="020B0600070205080204" pitchFamily="50" charset="-128"/>
            </a:rPr>
            <a:t>円と、類似団体平均値を下回った。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今後も、小千谷総合病院及び魚沼病院跡地整備事業や防災公園整備事業など大型普通建設事業が控えており、公債費の増加が想定される。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年度に新病院建設事業費等補助の皆増に伴い取崩額が</a:t>
          </a:r>
          <a:r>
            <a:rPr kumimoji="1" lang="en-US" altLang="ja-JP" sz="1400">
              <a:latin typeface="ＭＳ ゴシック" pitchFamily="49" charset="-128"/>
              <a:ea typeface="ＭＳ ゴシック" pitchFamily="49" charset="-128"/>
            </a:rPr>
            <a:t>1,400,000</a:t>
          </a:r>
          <a:r>
            <a:rPr kumimoji="1" lang="ja-JP" altLang="en-US" sz="1400">
              <a:latin typeface="ＭＳ ゴシック" pitchFamily="49" charset="-128"/>
              <a:ea typeface="ＭＳ ゴシック" pitchFamily="49" charset="-128"/>
            </a:rPr>
            <a:t>千円となり、大幅に減額となった。平成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年度の取崩額は、新病院運営費補助等により</a:t>
          </a:r>
          <a:r>
            <a:rPr kumimoji="1" lang="en-US" altLang="ja-JP" sz="1400">
              <a:latin typeface="ＭＳ ゴシック" pitchFamily="49" charset="-128"/>
              <a:ea typeface="ＭＳ ゴシック" pitchFamily="49" charset="-128"/>
            </a:rPr>
            <a:t>800,000</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600,000</a:t>
          </a:r>
          <a:r>
            <a:rPr kumimoji="1" lang="ja-JP" altLang="en-US" sz="1400">
              <a:latin typeface="ＭＳ ゴシック" pitchFamily="49" charset="-128"/>
              <a:ea typeface="ＭＳ ゴシック" pitchFamily="49" charset="-128"/>
            </a:rPr>
            <a:t>千円であった。これにより、実質単年度収支は回復したが、依然赤字である。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今後も財政調整基金取崩を想定しており、行政改革による徹底的な事務事業の見直しを行い財政基盤の強化に努める。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年度以降黒字に転じ健全な運営に努めている。</a:t>
          </a:r>
        </a:p>
        <a:p>
          <a:r>
            <a:rPr kumimoji="1" lang="ja-JP" altLang="en-US" sz="1400">
              <a:latin typeface="ＭＳ ゴシック" pitchFamily="49" charset="-128"/>
              <a:ea typeface="ＭＳ ゴシック" pitchFamily="49" charset="-128"/>
            </a:rPr>
            <a:t>　ガス事業会計は、販売量の減少などにより減少傾向となっている。</a:t>
          </a:r>
        </a:p>
        <a:p>
          <a:r>
            <a:rPr kumimoji="1" lang="ja-JP" altLang="en-US" sz="1400">
              <a:latin typeface="ＭＳ ゴシック" pitchFamily="49" charset="-128"/>
              <a:ea typeface="ＭＳ ゴシック" pitchFamily="49" charset="-128"/>
            </a:rPr>
            <a:t>　連結ベースの黒字額は、ガス事業会計や水道事業会計などの企業会計が多くを占めていることから、企業会計への補助金や負担金の見直しを含めた中長期的な財政見直しが必要となってくる。</a:t>
          </a:r>
        </a:p>
        <a:p>
          <a:r>
            <a:rPr kumimoji="1" lang="ja-JP" altLang="en-US" sz="1400">
              <a:latin typeface="ＭＳ ゴシック" pitchFamily="49" charset="-128"/>
              <a:ea typeface="ＭＳ ゴシック" pitchFamily="49" charset="-128"/>
            </a:rPr>
            <a:t>　全会計を通し、年度ごとの増減はあるものの、収支は黒字であり健全な運営であると言える。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公営企業債の元利償還金の減少などにより「元利償還金等」が▲</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百万円、災害復旧事業債の算入終了などにより「算入公債費等」が▲</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百万円となったため、「実質公債費比率の分子」は微減となった。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今後も引き続き交付税措置のある地方債を有効活用し、より一層適正な地方債の管理に努めていく。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市民会館耐震改修事業等の借入により地方債現在高は増加しているが、地方債償還に伴う公営企業債繰入見込額の減少により将来負担額は減少している。</a:t>
          </a:r>
        </a:p>
        <a:p>
          <a:r>
            <a:rPr kumimoji="1" lang="ja-JP" altLang="en-US" sz="1400">
              <a:latin typeface="ＭＳ ゴシック" pitchFamily="49" charset="-128"/>
              <a:ea typeface="ＭＳ ゴシック" pitchFamily="49" charset="-128"/>
            </a:rPr>
            <a:t>　今後も大型普通建設事業及び財政調整基金の取崩が見込まれており、引き続き適正な地方債の管理に努める。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新潟県小千谷市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・ふるさと納税などの増加により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百万円を「夢の架け橋基金」に積立てた一方、新病院運営費補助や市民会館耐震改修事業に伴い「財政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百万円取崩したこと、「環境うるおい基金」から事業実施に伴い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百万円取崩したことなどにより、基金全体としては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・新病院運営補助の継続による「財政調整基金」の減少や小千谷総合病院跡地整備事業による「文化施設建設基金」の減少が想定されてお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・環境うるおい基金：信濃川の河川環境の維持向上等、環境との調和を図るために必要な事業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・文化施設建設基金：文化施設の建設に係る経費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・夢の架け橋基金　：小千谷市のまちづくりに賛同する人々からの寄附を財源として、夢のある個性豊かな活力あるまちづくりを推進する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・職員退職手当積立金：定年退職者の減より退職手当金が減少したことによる増加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・環境うるおい基金：事業実施により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・夢の架け橋基金：ふるさと納税などの増加により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・文化施設建設基金：小千谷総合病院跡地整備事業において、図書館の整備事業（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年度）を予定しており、取崩しを予定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百万円を取崩したことによる減。取崩しの大きな要因は、新病院建設補助及び運営費補助による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ところが大きい。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・財政調整基金の残高は、新病院運営費補助が今後も継続されるため、逓減していく見込み。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年度に、財源不足により地方債償還のため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百万円を取崩したことに伴い減少したが、平成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・今後、庁舎耐震化事業などの償還を控えているが、経済事情の著しい変動等による財源不足等が見込まれる場合、積立てる額を予算で定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36,192
36,024
155.19
17,252,195
16,797,276
439,252
9,675,769
16,266,477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年度に公共施設等総合管理計画を策定し、公共施設等の耐震化、老朽化した施設の集約化・複合化や除去を進めている。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上昇傾向にはあるものの、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と同水準であり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、これまでの取組の効果が表れていると考える。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78" name="楕円 77"/>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79" name="有形固定資産減価償却率該当値テキスト"/>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0" name="楕円 79"/>
        <xdr:cNvSpPr/>
      </xdr:nvSpPr>
      <xdr:spPr>
        <a:xfrm>
          <a:off x="4000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30</xdr:row>
      <xdr:rowOff>5927</xdr:rowOff>
    </xdr:to>
    <xdr:cxnSp macro="">
      <xdr:nvCxnSpPr>
        <xdr:cNvPr id="81" name="直線コネクタ 80"/>
        <xdr:cNvCxnSpPr/>
      </xdr:nvCxnSpPr>
      <xdr:spPr>
        <a:xfrm flipV="1">
          <a:off x="4051300" y="5841788"/>
          <a:ext cx="7112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82" name="楕円 81"/>
        <xdr:cNvSpPr/>
      </xdr:nvSpPr>
      <xdr:spPr>
        <a:xfrm>
          <a:off x="3238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27517</xdr:rowOff>
    </xdr:to>
    <xdr:cxnSp macro="">
      <xdr:nvCxnSpPr>
        <xdr:cNvPr id="83" name="直線コネクタ 82"/>
        <xdr:cNvCxnSpPr/>
      </xdr:nvCxnSpPr>
      <xdr:spPr>
        <a:xfrm flipV="1">
          <a:off x="3289300" y="592095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5"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47854</xdr:rowOff>
    </xdr:from>
    <xdr:ext cx="405111" cy="259045"/>
    <xdr:sp macro="" textlink="">
      <xdr:nvSpPr>
        <xdr:cNvPr id="86" name="n_1mainValue有形固定資産減価償却率"/>
        <xdr:cNvSpPr txBox="1"/>
      </xdr:nvSpPr>
      <xdr:spPr>
        <a:xfrm>
          <a:off x="3836044" y="596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69444</xdr:rowOff>
    </xdr:from>
    <xdr:ext cx="405111" cy="259045"/>
    <xdr:sp macro="" textlink="">
      <xdr:nvSpPr>
        <xdr:cNvPr id="87" name="n_2mainValue有形固定資産減価償却率"/>
        <xdr:cNvSpPr txBox="1"/>
      </xdr:nvSpPr>
      <xdr:spPr>
        <a:xfrm>
          <a:off x="3086744"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債務償還可能年数は類似団体平均を下回っており、主な要因としては、退職手当や公共下水道事業費負担金等の一般財源充当経常経費が大きく減少したことが考えられる。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引き続き、同水準となるよう、取組んでいく。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124732</xdr:rowOff>
    </xdr:from>
    <xdr:to>
      <xdr:col>76</xdr:col>
      <xdr:colOff>73025</xdr:colOff>
      <xdr:row>33</xdr:row>
      <xdr:rowOff>54882</xdr:rowOff>
    </xdr:to>
    <xdr:sp macro="" textlink="">
      <xdr:nvSpPr>
        <xdr:cNvPr id="131" name="楕円 130"/>
        <xdr:cNvSpPr/>
      </xdr:nvSpPr>
      <xdr:spPr>
        <a:xfrm>
          <a:off x="14744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103159</xdr:rowOff>
    </xdr:from>
    <xdr:ext cx="340478" cy="259045"/>
    <xdr:sp macro="" textlink="">
      <xdr:nvSpPr>
        <xdr:cNvPr id="132" name="債務償還可能年数該当値テキスト"/>
        <xdr:cNvSpPr txBox="1"/>
      </xdr:nvSpPr>
      <xdr:spPr>
        <a:xfrm>
          <a:off x="14846300" y="6361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36,192
36,024
155.19
17,252,195
16,797,276
439,252
9,675,769
16,266,477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126365</xdr:rowOff>
    </xdr:from>
    <xdr:to>
      <xdr:col>24</xdr:col>
      <xdr:colOff>114300</xdr:colOff>
      <xdr:row>35</xdr:row>
      <xdr:rowOff>56515</xdr:rowOff>
    </xdr:to>
    <xdr:sp macro="" textlink="">
      <xdr:nvSpPr>
        <xdr:cNvPr id="69" name="楕円 68"/>
        <xdr:cNvSpPr/>
      </xdr:nvSpPr>
      <xdr:spPr>
        <a:xfrm>
          <a:off x="4584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149242</xdr:rowOff>
    </xdr:from>
    <xdr:ext cx="405111" cy="259045"/>
    <xdr:sp macro="" textlink="">
      <xdr:nvSpPr>
        <xdr:cNvPr id="70" name="【道路】&#10;有形固定資産減価償却率該当値テキスト"/>
        <xdr:cNvSpPr txBox="1"/>
      </xdr:nvSpPr>
      <xdr:spPr>
        <a:xfrm>
          <a:off x="4673600"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168275</xdr:rowOff>
    </xdr:from>
    <xdr:to>
      <xdr:col>20</xdr:col>
      <xdr:colOff>38100</xdr:colOff>
      <xdr:row>35</xdr:row>
      <xdr:rowOff>98425</xdr:rowOff>
    </xdr:to>
    <xdr:sp macro="" textlink="">
      <xdr:nvSpPr>
        <xdr:cNvPr id="71" name="楕円 70"/>
        <xdr:cNvSpPr/>
      </xdr:nvSpPr>
      <xdr:spPr>
        <a:xfrm>
          <a:off x="3746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5715</xdr:rowOff>
    </xdr:from>
    <xdr:to>
      <xdr:col>24</xdr:col>
      <xdr:colOff>63500</xdr:colOff>
      <xdr:row>35</xdr:row>
      <xdr:rowOff>47625</xdr:rowOff>
    </xdr:to>
    <xdr:cxnSp macro="">
      <xdr:nvCxnSpPr>
        <xdr:cNvPr id="72" name="直線コネクタ 71"/>
        <xdr:cNvCxnSpPr/>
      </xdr:nvCxnSpPr>
      <xdr:spPr>
        <a:xfrm flipV="1">
          <a:off x="3797300" y="60064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31115</xdr:rowOff>
    </xdr:from>
    <xdr:to>
      <xdr:col>15</xdr:col>
      <xdr:colOff>101600</xdr:colOff>
      <xdr:row>35</xdr:row>
      <xdr:rowOff>132715</xdr:rowOff>
    </xdr:to>
    <xdr:sp macro="" textlink="">
      <xdr:nvSpPr>
        <xdr:cNvPr id="73" name="楕円 72"/>
        <xdr:cNvSpPr/>
      </xdr:nvSpPr>
      <xdr:spPr>
        <a:xfrm>
          <a:off x="2857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47625</xdr:rowOff>
    </xdr:from>
    <xdr:to>
      <xdr:col>19</xdr:col>
      <xdr:colOff>177800</xdr:colOff>
      <xdr:row>35</xdr:row>
      <xdr:rowOff>81915</xdr:rowOff>
    </xdr:to>
    <xdr:cxnSp macro="">
      <xdr:nvCxnSpPr>
        <xdr:cNvPr id="74" name="直線コネクタ 73"/>
        <xdr:cNvCxnSpPr/>
      </xdr:nvCxnSpPr>
      <xdr:spPr>
        <a:xfrm flipV="1">
          <a:off x="2908300" y="6048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114952</xdr:rowOff>
    </xdr:from>
    <xdr:ext cx="405111" cy="259045"/>
    <xdr:sp macro="" textlink="">
      <xdr:nvSpPr>
        <xdr:cNvPr id="77" name="n_1mainValue【道路】&#10;有形固定資産減価償却率"/>
        <xdr:cNvSpPr txBox="1"/>
      </xdr:nvSpPr>
      <xdr:spPr>
        <a:xfrm>
          <a:off x="3582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149242</xdr:rowOff>
    </xdr:from>
    <xdr:ext cx="405111" cy="259045"/>
    <xdr:sp macro="" textlink="">
      <xdr:nvSpPr>
        <xdr:cNvPr id="78" name="n_2mainValue【道路】&#10;有形固定資産減価償却率"/>
        <xdr:cNvSpPr txBox="1"/>
      </xdr:nvSpPr>
      <xdr:spPr>
        <a:xfrm>
          <a:off x="2705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138785</xdr:rowOff>
    </xdr:from>
    <xdr:to>
      <xdr:col>55</xdr:col>
      <xdr:colOff>50800</xdr:colOff>
      <xdr:row>39</xdr:row>
      <xdr:rowOff>68935</xdr:rowOff>
    </xdr:to>
    <xdr:sp macro="" textlink="">
      <xdr:nvSpPr>
        <xdr:cNvPr id="116" name="楕円 115"/>
        <xdr:cNvSpPr/>
      </xdr:nvSpPr>
      <xdr:spPr>
        <a:xfrm>
          <a:off x="104267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117212</xdr:rowOff>
    </xdr:from>
    <xdr:ext cx="534377" cy="259045"/>
    <xdr:sp macro="" textlink="">
      <xdr:nvSpPr>
        <xdr:cNvPr id="117" name="【道路】&#10;一人当たり延長該当値テキスト"/>
        <xdr:cNvSpPr txBox="1"/>
      </xdr:nvSpPr>
      <xdr:spPr>
        <a:xfrm>
          <a:off x="10515600" y="66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135966</xdr:rowOff>
    </xdr:from>
    <xdr:to>
      <xdr:col>50</xdr:col>
      <xdr:colOff>165100</xdr:colOff>
      <xdr:row>39</xdr:row>
      <xdr:rowOff>66116</xdr:rowOff>
    </xdr:to>
    <xdr:sp macro="" textlink="">
      <xdr:nvSpPr>
        <xdr:cNvPr id="118" name="楕円 117"/>
        <xdr:cNvSpPr/>
      </xdr:nvSpPr>
      <xdr:spPr>
        <a:xfrm>
          <a:off x="9588500" y="66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15316</xdr:rowOff>
    </xdr:from>
    <xdr:to>
      <xdr:col>55</xdr:col>
      <xdr:colOff>0</xdr:colOff>
      <xdr:row>39</xdr:row>
      <xdr:rowOff>18135</xdr:rowOff>
    </xdr:to>
    <xdr:cxnSp macro="">
      <xdr:nvCxnSpPr>
        <xdr:cNvPr id="119" name="直線コネクタ 118"/>
        <xdr:cNvCxnSpPr/>
      </xdr:nvCxnSpPr>
      <xdr:spPr>
        <a:xfrm>
          <a:off x="9639300" y="6701866"/>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142672</xdr:rowOff>
    </xdr:from>
    <xdr:to>
      <xdr:col>46</xdr:col>
      <xdr:colOff>38100</xdr:colOff>
      <xdr:row>39</xdr:row>
      <xdr:rowOff>72822</xdr:rowOff>
    </xdr:to>
    <xdr:sp macro="" textlink="">
      <xdr:nvSpPr>
        <xdr:cNvPr id="120" name="楕円 119"/>
        <xdr:cNvSpPr/>
      </xdr:nvSpPr>
      <xdr:spPr>
        <a:xfrm>
          <a:off x="8699500" y="66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15316</xdr:rowOff>
    </xdr:from>
    <xdr:to>
      <xdr:col>50</xdr:col>
      <xdr:colOff>114300</xdr:colOff>
      <xdr:row>39</xdr:row>
      <xdr:rowOff>22022</xdr:rowOff>
    </xdr:to>
    <xdr:cxnSp macro="">
      <xdr:nvCxnSpPr>
        <xdr:cNvPr id="121" name="直線コネクタ 120"/>
        <xdr:cNvCxnSpPr/>
      </xdr:nvCxnSpPr>
      <xdr:spPr>
        <a:xfrm flipV="1">
          <a:off x="8750300" y="6701866"/>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57243</xdr:rowOff>
    </xdr:from>
    <xdr:ext cx="534377" cy="259045"/>
    <xdr:sp macro="" textlink="">
      <xdr:nvSpPr>
        <xdr:cNvPr id="124" name="n_1mainValue【道路】&#10;一人当たり延長"/>
        <xdr:cNvSpPr txBox="1"/>
      </xdr:nvSpPr>
      <xdr:spPr>
        <a:xfrm>
          <a:off x="9359411" y="67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63949</xdr:rowOff>
    </xdr:from>
    <xdr:ext cx="534377" cy="259045"/>
    <xdr:sp macro="" textlink="">
      <xdr:nvSpPr>
        <xdr:cNvPr id="125" name="n_2mainValue【道路】&#10;一人当たり延長"/>
        <xdr:cNvSpPr txBox="1"/>
      </xdr:nvSpPr>
      <xdr:spPr>
        <a:xfrm>
          <a:off x="8483111" y="6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65" name="楕円 164"/>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66420</xdr:rowOff>
    </xdr:from>
    <xdr:ext cx="405111" cy="259045"/>
    <xdr:sp macro="" textlink="">
      <xdr:nvSpPr>
        <xdr:cNvPr id="166" name="【橋りょう・トンネル】&#10;有形固定資産減価償却率該当値テキスト"/>
        <xdr:cNvSpPr txBox="1"/>
      </xdr:nvSpPr>
      <xdr:spPr>
        <a:xfrm>
          <a:off x="4673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115751</xdr:rowOff>
    </xdr:from>
    <xdr:to>
      <xdr:col>20</xdr:col>
      <xdr:colOff>38100</xdr:colOff>
      <xdr:row>60</xdr:row>
      <xdr:rowOff>45901</xdr:rowOff>
    </xdr:to>
    <xdr:sp macro="" textlink="">
      <xdr:nvSpPr>
        <xdr:cNvPr id="167" name="楕円 166"/>
        <xdr:cNvSpPr/>
      </xdr:nvSpPr>
      <xdr:spPr>
        <a:xfrm>
          <a:off x="3746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59</xdr:row>
      <xdr:rowOff>166551</xdr:rowOff>
    </xdr:to>
    <xdr:cxnSp macro="">
      <xdr:nvCxnSpPr>
        <xdr:cNvPr id="168" name="直線コネクタ 167"/>
        <xdr:cNvCxnSpPr/>
      </xdr:nvCxnSpPr>
      <xdr:spPr>
        <a:xfrm flipV="1">
          <a:off x="3797300" y="102543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140244</xdr:rowOff>
    </xdr:from>
    <xdr:to>
      <xdr:col>15</xdr:col>
      <xdr:colOff>101600</xdr:colOff>
      <xdr:row>60</xdr:row>
      <xdr:rowOff>70394</xdr:rowOff>
    </xdr:to>
    <xdr:sp macro="" textlink="">
      <xdr:nvSpPr>
        <xdr:cNvPr id="169" name="楕円 168"/>
        <xdr:cNvSpPr/>
      </xdr:nvSpPr>
      <xdr:spPr>
        <a:xfrm>
          <a:off x="2857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19594</xdr:rowOff>
    </xdr:to>
    <xdr:cxnSp macro="">
      <xdr:nvCxnSpPr>
        <xdr:cNvPr id="170" name="直線コネクタ 169"/>
        <xdr:cNvCxnSpPr/>
      </xdr:nvCxnSpPr>
      <xdr:spPr>
        <a:xfrm flipV="1">
          <a:off x="2908300" y="102821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37028</xdr:rowOff>
    </xdr:from>
    <xdr:ext cx="405111" cy="259045"/>
    <xdr:sp macro="" textlink="">
      <xdr:nvSpPr>
        <xdr:cNvPr id="173" name="n_1mainValue【橋りょう・トンネル】&#10;有形固定資産減価償却率"/>
        <xdr:cNvSpPr txBox="1"/>
      </xdr:nvSpPr>
      <xdr:spPr>
        <a:xfrm>
          <a:off x="35820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61521</xdr:rowOff>
    </xdr:from>
    <xdr:ext cx="405111" cy="259045"/>
    <xdr:sp macro="" textlink="">
      <xdr:nvSpPr>
        <xdr:cNvPr id="174" name="n_2mainValue【橋りょう・トンネル】&#10;有形固定資産減価償却率"/>
        <xdr:cNvSpPr txBox="1"/>
      </xdr:nvSpPr>
      <xdr:spPr>
        <a:xfrm>
          <a:off x="2705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19443</xdr:rowOff>
    </xdr:from>
    <xdr:to>
      <xdr:col>55</xdr:col>
      <xdr:colOff>50800</xdr:colOff>
      <xdr:row>62</xdr:row>
      <xdr:rowOff>121043</xdr:rowOff>
    </xdr:to>
    <xdr:sp macro="" textlink="">
      <xdr:nvSpPr>
        <xdr:cNvPr id="212" name="楕円 211"/>
        <xdr:cNvSpPr/>
      </xdr:nvSpPr>
      <xdr:spPr>
        <a:xfrm>
          <a:off x="10426700" y="106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169320</xdr:rowOff>
    </xdr:from>
    <xdr:ext cx="599010" cy="259045"/>
    <xdr:sp macro="" textlink="">
      <xdr:nvSpPr>
        <xdr:cNvPr id="213" name="【橋りょう・トンネル】&#10;一人当たり有形固定資産（償却資産）額該当値テキスト"/>
        <xdr:cNvSpPr txBox="1"/>
      </xdr:nvSpPr>
      <xdr:spPr>
        <a:xfrm>
          <a:off x="10515600" y="1062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24526</xdr:rowOff>
    </xdr:from>
    <xdr:to>
      <xdr:col>50</xdr:col>
      <xdr:colOff>165100</xdr:colOff>
      <xdr:row>62</xdr:row>
      <xdr:rowOff>126126</xdr:rowOff>
    </xdr:to>
    <xdr:sp macro="" textlink="">
      <xdr:nvSpPr>
        <xdr:cNvPr id="214" name="楕円 213"/>
        <xdr:cNvSpPr/>
      </xdr:nvSpPr>
      <xdr:spPr>
        <a:xfrm>
          <a:off x="9588500" y="106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70243</xdr:rowOff>
    </xdr:from>
    <xdr:to>
      <xdr:col>55</xdr:col>
      <xdr:colOff>0</xdr:colOff>
      <xdr:row>62</xdr:row>
      <xdr:rowOff>75326</xdr:rowOff>
    </xdr:to>
    <xdr:cxnSp macro="">
      <xdr:nvCxnSpPr>
        <xdr:cNvPr id="215" name="直線コネクタ 214"/>
        <xdr:cNvCxnSpPr/>
      </xdr:nvCxnSpPr>
      <xdr:spPr>
        <a:xfrm flipV="1">
          <a:off x="9639300" y="10700143"/>
          <a:ext cx="8382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30607</xdr:rowOff>
    </xdr:from>
    <xdr:to>
      <xdr:col>46</xdr:col>
      <xdr:colOff>38100</xdr:colOff>
      <xdr:row>62</xdr:row>
      <xdr:rowOff>132207</xdr:rowOff>
    </xdr:to>
    <xdr:sp macro="" textlink="">
      <xdr:nvSpPr>
        <xdr:cNvPr id="216" name="楕円 215"/>
        <xdr:cNvSpPr/>
      </xdr:nvSpPr>
      <xdr:spPr>
        <a:xfrm>
          <a:off x="8699500" y="106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75326</xdr:rowOff>
    </xdr:from>
    <xdr:to>
      <xdr:col>50</xdr:col>
      <xdr:colOff>114300</xdr:colOff>
      <xdr:row>62</xdr:row>
      <xdr:rowOff>81407</xdr:rowOff>
    </xdr:to>
    <xdr:cxnSp macro="">
      <xdr:nvCxnSpPr>
        <xdr:cNvPr id="217" name="直線コネクタ 216"/>
        <xdr:cNvCxnSpPr/>
      </xdr:nvCxnSpPr>
      <xdr:spPr>
        <a:xfrm flipV="1">
          <a:off x="8750300" y="10705226"/>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117253</xdr:rowOff>
    </xdr:from>
    <xdr:ext cx="599010" cy="259045"/>
    <xdr:sp macro="" textlink="">
      <xdr:nvSpPr>
        <xdr:cNvPr id="220" name="n_1mainValue【橋りょう・トンネル】&#10;一人当たり有形固定資産（償却資産）額"/>
        <xdr:cNvSpPr txBox="1"/>
      </xdr:nvSpPr>
      <xdr:spPr>
        <a:xfrm>
          <a:off x="9327095" y="1074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123334</xdr:rowOff>
    </xdr:from>
    <xdr:ext cx="599010" cy="259045"/>
    <xdr:sp macro="" textlink="">
      <xdr:nvSpPr>
        <xdr:cNvPr id="221" name="n_2mainValue【橋りょう・トンネル】&#10;一人当たり有形固定資産（償却資産）額"/>
        <xdr:cNvSpPr txBox="1"/>
      </xdr:nvSpPr>
      <xdr:spPr>
        <a:xfrm>
          <a:off x="8450795" y="1075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60" name="楕円 259"/>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166388</xdr:rowOff>
    </xdr:from>
    <xdr:ext cx="405111" cy="259045"/>
    <xdr:sp macro="" textlink="">
      <xdr:nvSpPr>
        <xdr:cNvPr id="261" name="【公営住宅】&#10;有形固定資産減価償却率該当値テキスト"/>
        <xdr:cNvSpPr txBox="1"/>
      </xdr:nvSpPr>
      <xdr:spPr>
        <a:xfrm>
          <a:off x="4673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62" name="楕円 261"/>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55245</xdr:rowOff>
    </xdr:to>
    <xdr:cxnSp macro="">
      <xdr:nvCxnSpPr>
        <xdr:cNvPr id="263" name="直線コネクタ 262"/>
        <xdr:cNvCxnSpPr/>
      </xdr:nvCxnSpPr>
      <xdr:spPr>
        <a:xfrm flipV="1">
          <a:off x="3797300" y="140817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64" name="楕円 263"/>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89536</xdr:rowOff>
    </xdr:to>
    <xdr:cxnSp macro="">
      <xdr:nvCxnSpPr>
        <xdr:cNvPr id="265" name="直線コネクタ 264"/>
        <xdr:cNvCxnSpPr/>
      </xdr:nvCxnSpPr>
      <xdr:spPr>
        <a:xfrm flipV="1">
          <a:off x="2908300" y="141141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268" name="n_1mainValue【公営住宅】&#10;有形固定資産減価償却率"/>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131463</xdr:rowOff>
    </xdr:from>
    <xdr:ext cx="405111" cy="259045"/>
    <xdr:sp macro="" textlink="">
      <xdr:nvSpPr>
        <xdr:cNvPr id="269" name="n_2mainValue【公営住宅】&#10;有形固定資産減価償却率"/>
        <xdr:cNvSpPr txBox="1"/>
      </xdr:nvSpPr>
      <xdr:spPr>
        <a:xfrm>
          <a:off x="2705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80263</xdr:rowOff>
    </xdr:from>
    <xdr:to>
      <xdr:col>55</xdr:col>
      <xdr:colOff>50800</xdr:colOff>
      <xdr:row>81</xdr:row>
      <xdr:rowOff>10413</xdr:rowOff>
    </xdr:to>
    <xdr:sp macro="" textlink="">
      <xdr:nvSpPr>
        <xdr:cNvPr id="307" name="楕円 306"/>
        <xdr:cNvSpPr/>
      </xdr:nvSpPr>
      <xdr:spPr>
        <a:xfrm>
          <a:off x="10426700" y="137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103140</xdr:rowOff>
    </xdr:from>
    <xdr:ext cx="469744" cy="259045"/>
    <xdr:sp macro="" textlink="">
      <xdr:nvSpPr>
        <xdr:cNvPr id="308" name="【公営住宅】&#10;一人当たり面積該当値テキスト"/>
        <xdr:cNvSpPr txBox="1"/>
      </xdr:nvSpPr>
      <xdr:spPr>
        <a:xfrm>
          <a:off x="10515600"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140463</xdr:rowOff>
    </xdr:from>
    <xdr:to>
      <xdr:col>50</xdr:col>
      <xdr:colOff>165100</xdr:colOff>
      <xdr:row>82</xdr:row>
      <xdr:rowOff>70613</xdr:rowOff>
    </xdr:to>
    <xdr:sp macro="" textlink="">
      <xdr:nvSpPr>
        <xdr:cNvPr id="309" name="楕円 308"/>
        <xdr:cNvSpPr/>
      </xdr:nvSpPr>
      <xdr:spPr>
        <a:xfrm>
          <a:off x="95885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131063</xdr:rowOff>
    </xdr:from>
    <xdr:to>
      <xdr:col>55</xdr:col>
      <xdr:colOff>0</xdr:colOff>
      <xdr:row>82</xdr:row>
      <xdr:rowOff>19813</xdr:rowOff>
    </xdr:to>
    <xdr:cxnSp macro="">
      <xdr:nvCxnSpPr>
        <xdr:cNvPr id="310" name="直線コネクタ 309"/>
        <xdr:cNvCxnSpPr/>
      </xdr:nvCxnSpPr>
      <xdr:spPr>
        <a:xfrm flipV="1">
          <a:off x="9639300" y="13847063"/>
          <a:ext cx="838200" cy="23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12446</xdr:rowOff>
    </xdr:from>
    <xdr:to>
      <xdr:col>46</xdr:col>
      <xdr:colOff>38100</xdr:colOff>
      <xdr:row>82</xdr:row>
      <xdr:rowOff>114046</xdr:rowOff>
    </xdr:to>
    <xdr:sp macro="" textlink="">
      <xdr:nvSpPr>
        <xdr:cNvPr id="311" name="楕円 310"/>
        <xdr:cNvSpPr/>
      </xdr:nvSpPr>
      <xdr:spPr>
        <a:xfrm>
          <a:off x="8699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19813</xdr:rowOff>
    </xdr:from>
    <xdr:to>
      <xdr:col>50</xdr:col>
      <xdr:colOff>114300</xdr:colOff>
      <xdr:row>82</xdr:row>
      <xdr:rowOff>63246</xdr:rowOff>
    </xdr:to>
    <xdr:cxnSp macro="">
      <xdr:nvCxnSpPr>
        <xdr:cNvPr id="312" name="直線コネクタ 311"/>
        <xdr:cNvCxnSpPr/>
      </xdr:nvCxnSpPr>
      <xdr:spPr>
        <a:xfrm flipV="1">
          <a:off x="8750300" y="140787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87140</xdr:rowOff>
    </xdr:from>
    <xdr:ext cx="469744" cy="259045"/>
    <xdr:sp macro="" textlink="">
      <xdr:nvSpPr>
        <xdr:cNvPr id="315" name="n_1mainValue【公営住宅】&#10;一人当たり面積"/>
        <xdr:cNvSpPr txBox="1"/>
      </xdr:nvSpPr>
      <xdr:spPr>
        <a:xfrm>
          <a:off x="9391727" y="1380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105173</xdr:rowOff>
    </xdr:from>
    <xdr:ext cx="469744" cy="259045"/>
    <xdr:sp macro="" textlink="">
      <xdr:nvSpPr>
        <xdr:cNvPr id="316" name="n_2mainValue【公営住宅】&#10;一人当たり面積"/>
        <xdr:cNvSpPr txBox="1"/>
      </xdr:nvSpPr>
      <xdr:spPr>
        <a:xfrm>
          <a:off x="8515427" y="1416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372" name="楕円 371"/>
        <xdr:cNvSpPr/>
      </xdr:nvSpPr>
      <xdr:spPr>
        <a:xfrm>
          <a:off x="16268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373" name="【認定こども園・幼稚園・保育所】&#10;有形固定資産減価償却率該当値テキスト"/>
        <xdr:cNvSpPr txBox="1"/>
      </xdr:nvSpPr>
      <xdr:spPr>
        <a:xfrm>
          <a:off x="16357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46627</xdr:rowOff>
    </xdr:from>
    <xdr:to>
      <xdr:col>81</xdr:col>
      <xdr:colOff>101600</xdr:colOff>
      <xdr:row>35</xdr:row>
      <xdr:rowOff>148227</xdr:rowOff>
    </xdr:to>
    <xdr:sp macro="" textlink="">
      <xdr:nvSpPr>
        <xdr:cNvPr id="374" name="楕円 373"/>
        <xdr:cNvSpPr/>
      </xdr:nvSpPr>
      <xdr:spPr>
        <a:xfrm>
          <a:off x="15430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90896</xdr:rowOff>
    </xdr:from>
    <xdr:to>
      <xdr:col>85</xdr:col>
      <xdr:colOff>127000</xdr:colOff>
      <xdr:row>35</xdr:row>
      <xdr:rowOff>97427</xdr:rowOff>
    </xdr:to>
    <xdr:cxnSp macro="">
      <xdr:nvCxnSpPr>
        <xdr:cNvPr id="375" name="直線コネクタ 374"/>
        <xdr:cNvCxnSpPr/>
      </xdr:nvCxnSpPr>
      <xdr:spPr>
        <a:xfrm flipV="1">
          <a:off x="15481300" y="60916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376" name="楕円 375"/>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97427</xdr:rowOff>
    </xdr:from>
    <xdr:to>
      <xdr:col>81</xdr:col>
      <xdr:colOff>50800</xdr:colOff>
      <xdr:row>35</xdr:row>
      <xdr:rowOff>121920</xdr:rowOff>
    </xdr:to>
    <xdr:cxnSp macro="">
      <xdr:nvCxnSpPr>
        <xdr:cNvPr id="377" name="直線コネクタ 376"/>
        <xdr:cNvCxnSpPr/>
      </xdr:nvCxnSpPr>
      <xdr:spPr>
        <a:xfrm flipV="1">
          <a:off x="14592300" y="60981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164754</xdr:rowOff>
    </xdr:from>
    <xdr:ext cx="405111" cy="259045"/>
    <xdr:sp macro="" textlink="">
      <xdr:nvSpPr>
        <xdr:cNvPr id="380" name="n_1mainValue【認定こども園・幼稚園・保育所】&#10;有形固定資産減価償却率"/>
        <xdr:cNvSpPr txBox="1"/>
      </xdr:nvSpPr>
      <xdr:spPr>
        <a:xfrm>
          <a:off x="152660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381" name="n_2main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1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108676</xdr:rowOff>
    </xdr:from>
    <xdr:to>
      <xdr:col>116</xdr:col>
      <xdr:colOff>114300</xdr:colOff>
      <xdr:row>38</xdr:row>
      <xdr:rowOff>38826</xdr:rowOff>
    </xdr:to>
    <xdr:sp macro="" textlink="">
      <xdr:nvSpPr>
        <xdr:cNvPr id="421" name="楕円 420"/>
        <xdr:cNvSpPr/>
      </xdr:nvSpPr>
      <xdr:spPr>
        <a:xfrm>
          <a:off x="22110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131553</xdr:rowOff>
    </xdr:from>
    <xdr:ext cx="469744" cy="259045"/>
    <xdr:sp macro="" textlink="">
      <xdr:nvSpPr>
        <xdr:cNvPr id="422" name="【認定こども園・幼稚園・保育所】&#10;一人当たり面積該当値テキスト"/>
        <xdr:cNvSpPr txBox="1"/>
      </xdr:nvSpPr>
      <xdr:spPr>
        <a:xfrm>
          <a:off x="22199600" y="63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51526</xdr:rowOff>
    </xdr:from>
    <xdr:to>
      <xdr:col>112</xdr:col>
      <xdr:colOff>38100</xdr:colOff>
      <xdr:row>38</xdr:row>
      <xdr:rowOff>153126</xdr:rowOff>
    </xdr:to>
    <xdr:sp macro="" textlink="">
      <xdr:nvSpPr>
        <xdr:cNvPr id="423" name="楕円 422"/>
        <xdr:cNvSpPr/>
      </xdr:nvSpPr>
      <xdr:spPr>
        <a:xfrm>
          <a:off x="21272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159476</xdr:rowOff>
    </xdr:from>
    <xdr:to>
      <xdr:col>116</xdr:col>
      <xdr:colOff>63500</xdr:colOff>
      <xdr:row>38</xdr:row>
      <xdr:rowOff>102326</xdr:rowOff>
    </xdr:to>
    <xdr:cxnSp macro="">
      <xdr:nvCxnSpPr>
        <xdr:cNvPr id="424" name="直線コネクタ 423"/>
        <xdr:cNvCxnSpPr/>
      </xdr:nvCxnSpPr>
      <xdr:spPr>
        <a:xfrm flipV="1">
          <a:off x="21323300" y="650312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97246</xdr:rowOff>
    </xdr:from>
    <xdr:to>
      <xdr:col>107</xdr:col>
      <xdr:colOff>101600</xdr:colOff>
      <xdr:row>39</xdr:row>
      <xdr:rowOff>27396</xdr:rowOff>
    </xdr:to>
    <xdr:sp macro="" textlink="">
      <xdr:nvSpPr>
        <xdr:cNvPr id="425" name="楕円 424"/>
        <xdr:cNvSpPr/>
      </xdr:nvSpPr>
      <xdr:spPr>
        <a:xfrm>
          <a:off x="2038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102326</xdr:rowOff>
    </xdr:from>
    <xdr:to>
      <xdr:col>111</xdr:col>
      <xdr:colOff>177800</xdr:colOff>
      <xdr:row>38</xdr:row>
      <xdr:rowOff>148046</xdr:rowOff>
    </xdr:to>
    <xdr:cxnSp macro="">
      <xdr:nvCxnSpPr>
        <xdr:cNvPr id="426" name="直線コネクタ 425"/>
        <xdr:cNvCxnSpPr/>
      </xdr:nvCxnSpPr>
      <xdr:spPr>
        <a:xfrm flipV="1">
          <a:off x="20434300" y="66174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169653</xdr:rowOff>
    </xdr:from>
    <xdr:ext cx="469744" cy="259045"/>
    <xdr:sp macro="" textlink="">
      <xdr:nvSpPr>
        <xdr:cNvPr id="429" name="n_1mainValue【認定こども園・幼稚園・保育所】&#10;一人当たり面積"/>
        <xdr:cNvSpPr txBox="1"/>
      </xdr:nvSpPr>
      <xdr:spPr>
        <a:xfrm>
          <a:off x="21075727" y="634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43923</xdr:rowOff>
    </xdr:from>
    <xdr:ext cx="469744" cy="259045"/>
    <xdr:sp macro="" textlink="">
      <xdr:nvSpPr>
        <xdr:cNvPr id="430" name="n_2mainValue【認定こども園・幼稚園・保育所】&#10;一人当たり面積"/>
        <xdr:cNvSpPr txBox="1"/>
      </xdr:nvSpPr>
      <xdr:spPr>
        <a:xfrm>
          <a:off x="201994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471" name="楕円 470"/>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472" name="【学校施設】&#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473" name="楕円 472"/>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55517</xdr:rowOff>
    </xdr:to>
    <xdr:cxnSp macro="">
      <xdr:nvCxnSpPr>
        <xdr:cNvPr id="474" name="直線コネクタ 473"/>
        <xdr:cNvCxnSpPr/>
      </xdr:nvCxnSpPr>
      <xdr:spPr>
        <a:xfrm flipV="1">
          <a:off x="15481300" y="1026414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475" name="楕円 474"/>
        <xdr:cNvSpPr/>
      </xdr:nvSpPr>
      <xdr:spPr>
        <a:xfrm>
          <a:off x="14541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133894</xdr:rowOff>
    </xdr:to>
    <xdr:cxnSp macro="">
      <xdr:nvCxnSpPr>
        <xdr:cNvPr id="476" name="直線コネクタ 475"/>
        <xdr:cNvCxnSpPr/>
      </xdr:nvCxnSpPr>
      <xdr:spPr>
        <a:xfrm flipV="1">
          <a:off x="14592300" y="103425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479" name="n_1main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480" name="n_2main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08"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66243</xdr:rowOff>
    </xdr:from>
    <xdr:to>
      <xdr:col>116</xdr:col>
      <xdr:colOff>114300</xdr:colOff>
      <xdr:row>59</xdr:row>
      <xdr:rowOff>167843</xdr:rowOff>
    </xdr:to>
    <xdr:sp macro="" textlink="">
      <xdr:nvSpPr>
        <xdr:cNvPr id="517" name="楕円 516"/>
        <xdr:cNvSpPr/>
      </xdr:nvSpPr>
      <xdr:spPr>
        <a:xfrm>
          <a:off x="22110700" y="101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89120</xdr:rowOff>
    </xdr:from>
    <xdr:ext cx="469744" cy="259045"/>
    <xdr:sp macro="" textlink="">
      <xdr:nvSpPr>
        <xdr:cNvPr id="518" name="【学校施設】&#10;一人当たり面積該当値テキスト"/>
        <xdr:cNvSpPr txBox="1"/>
      </xdr:nvSpPr>
      <xdr:spPr>
        <a:xfrm>
          <a:off x="22199600" y="1003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122479</xdr:rowOff>
    </xdr:from>
    <xdr:to>
      <xdr:col>112</xdr:col>
      <xdr:colOff>38100</xdr:colOff>
      <xdr:row>60</xdr:row>
      <xdr:rowOff>52629</xdr:rowOff>
    </xdr:to>
    <xdr:sp macro="" textlink="">
      <xdr:nvSpPr>
        <xdr:cNvPr id="519" name="楕円 518"/>
        <xdr:cNvSpPr/>
      </xdr:nvSpPr>
      <xdr:spPr>
        <a:xfrm>
          <a:off x="21272500" y="102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117043</xdr:rowOff>
    </xdr:from>
    <xdr:to>
      <xdr:col>116</xdr:col>
      <xdr:colOff>63500</xdr:colOff>
      <xdr:row>60</xdr:row>
      <xdr:rowOff>1829</xdr:rowOff>
    </xdr:to>
    <xdr:cxnSp macro="">
      <xdr:nvCxnSpPr>
        <xdr:cNvPr id="520" name="直線コネクタ 519"/>
        <xdr:cNvCxnSpPr/>
      </xdr:nvCxnSpPr>
      <xdr:spPr>
        <a:xfrm flipV="1">
          <a:off x="21323300" y="10232593"/>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2692</xdr:rowOff>
    </xdr:from>
    <xdr:to>
      <xdr:col>107</xdr:col>
      <xdr:colOff>101600</xdr:colOff>
      <xdr:row>60</xdr:row>
      <xdr:rowOff>104292</xdr:rowOff>
    </xdr:to>
    <xdr:sp macro="" textlink="">
      <xdr:nvSpPr>
        <xdr:cNvPr id="521" name="楕円 520"/>
        <xdr:cNvSpPr/>
      </xdr:nvSpPr>
      <xdr:spPr>
        <a:xfrm>
          <a:off x="20383500" y="102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1829</xdr:rowOff>
    </xdr:from>
    <xdr:to>
      <xdr:col>111</xdr:col>
      <xdr:colOff>177800</xdr:colOff>
      <xdr:row>60</xdr:row>
      <xdr:rowOff>53492</xdr:rowOff>
    </xdr:to>
    <xdr:cxnSp macro="">
      <xdr:nvCxnSpPr>
        <xdr:cNvPr id="522" name="直線コネクタ 521"/>
        <xdr:cNvCxnSpPr/>
      </xdr:nvCxnSpPr>
      <xdr:spPr>
        <a:xfrm flipV="1">
          <a:off x="20434300" y="1028882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23"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524"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69156</xdr:rowOff>
    </xdr:from>
    <xdr:ext cx="469744" cy="259045"/>
    <xdr:sp macro="" textlink="">
      <xdr:nvSpPr>
        <xdr:cNvPr id="525" name="n_1mainValue【学校施設】&#10;一人当たり面積"/>
        <xdr:cNvSpPr txBox="1"/>
      </xdr:nvSpPr>
      <xdr:spPr>
        <a:xfrm>
          <a:off x="21075727" y="1001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120819</xdr:rowOff>
    </xdr:from>
    <xdr:ext cx="469744" cy="259045"/>
    <xdr:sp macro="" textlink="">
      <xdr:nvSpPr>
        <xdr:cNvPr id="526" name="n_2mainValue【学校施設】&#10;一人当たり面積"/>
        <xdr:cNvSpPr txBox="1"/>
      </xdr:nvSpPr>
      <xdr:spPr>
        <a:xfrm>
          <a:off x="20199427" y="100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類似団体と比較して特に有形固定資産減価償却率が高くなっている施設は、保育所であり、特に低くなっている施設は、橋りょう・トンネル、学校施設である。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箇所にあり、昭和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年代に建築され、老朽化が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進んでいるため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、年次計画による大規模修繕を行い、子育て環境の整備に取組んでいく予定である。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年かけて全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橋の点検調査を実施し、年次計画による長寿命化修繕等工事を実施していること、また、学校施設については、小中学校の統合及び年次計画による大規模改造工事の実施によるもの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今後、建替え更新を検討する場合は、少子化を考慮し、慎重に対応していく考えである。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36,192
36,024
155.19
17,252,195
16,797,276
439,252
9,675,769
16,266,477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13624</xdr:rowOff>
    </xdr:from>
    <xdr:ext cx="405111" cy="259045"/>
    <xdr:sp macro="" textlink="">
      <xdr:nvSpPr>
        <xdr:cNvPr id="67"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139700</xdr:rowOff>
    </xdr:from>
    <xdr:to>
      <xdr:col>24</xdr:col>
      <xdr:colOff>114300</xdr:colOff>
      <xdr:row>33</xdr:row>
      <xdr:rowOff>69850</xdr:rowOff>
    </xdr:to>
    <xdr:sp macro="" textlink="">
      <xdr:nvSpPr>
        <xdr:cNvPr id="73" name="楕円 72"/>
        <xdr:cNvSpPr/>
      </xdr:nvSpPr>
      <xdr:spPr>
        <a:xfrm>
          <a:off x="4584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92727</xdr:rowOff>
    </xdr:from>
    <xdr:ext cx="405111" cy="259045"/>
    <xdr:sp macro="" textlink="">
      <xdr:nvSpPr>
        <xdr:cNvPr id="74" name="【図書館】&#10;有形固定資産減価償却率該当値テキスト"/>
        <xdr:cNvSpPr txBox="1"/>
      </xdr:nvSpPr>
      <xdr:spPr>
        <a:xfrm>
          <a:off x="46736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151130</xdr:rowOff>
    </xdr:from>
    <xdr:to>
      <xdr:col>20</xdr:col>
      <xdr:colOff>38100</xdr:colOff>
      <xdr:row>33</xdr:row>
      <xdr:rowOff>81280</xdr:rowOff>
    </xdr:to>
    <xdr:sp macro="" textlink="">
      <xdr:nvSpPr>
        <xdr:cNvPr id="75" name="楕円 74"/>
        <xdr:cNvSpPr/>
      </xdr:nvSpPr>
      <xdr:spPr>
        <a:xfrm>
          <a:off x="3746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19050</xdr:rowOff>
    </xdr:from>
    <xdr:to>
      <xdr:col>24</xdr:col>
      <xdr:colOff>63500</xdr:colOff>
      <xdr:row>33</xdr:row>
      <xdr:rowOff>30480</xdr:rowOff>
    </xdr:to>
    <xdr:cxnSp macro="">
      <xdr:nvCxnSpPr>
        <xdr:cNvPr id="76" name="直線コネクタ 75"/>
        <xdr:cNvCxnSpPr/>
      </xdr:nvCxnSpPr>
      <xdr:spPr>
        <a:xfrm flipV="1">
          <a:off x="3797300" y="5676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160927</xdr:rowOff>
    </xdr:from>
    <xdr:to>
      <xdr:col>15</xdr:col>
      <xdr:colOff>101600</xdr:colOff>
      <xdr:row>33</xdr:row>
      <xdr:rowOff>91077</xdr:rowOff>
    </xdr:to>
    <xdr:sp macro="" textlink="">
      <xdr:nvSpPr>
        <xdr:cNvPr id="77" name="楕円 76"/>
        <xdr:cNvSpPr/>
      </xdr:nvSpPr>
      <xdr:spPr>
        <a:xfrm>
          <a:off x="2857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30480</xdr:rowOff>
    </xdr:from>
    <xdr:to>
      <xdr:col>19</xdr:col>
      <xdr:colOff>177800</xdr:colOff>
      <xdr:row>33</xdr:row>
      <xdr:rowOff>40277</xdr:rowOff>
    </xdr:to>
    <xdr:cxnSp macro="">
      <xdr:nvCxnSpPr>
        <xdr:cNvPr id="78" name="直線コネクタ 77"/>
        <xdr:cNvCxnSpPr/>
      </xdr:nvCxnSpPr>
      <xdr:spPr>
        <a:xfrm flipV="1">
          <a:off x="2908300" y="56883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97807</xdr:rowOff>
    </xdr:from>
    <xdr:ext cx="405111" cy="259045"/>
    <xdr:sp macro="" textlink="">
      <xdr:nvSpPr>
        <xdr:cNvPr id="79" name="n_1mainValue【図書館】&#10;有形固定資産減価償却率"/>
        <xdr:cNvSpPr txBox="1"/>
      </xdr:nvSpPr>
      <xdr:spPr>
        <a:xfrm>
          <a:off x="35820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107604</xdr:rowOff>
    </xdr:from>
    <xdr:ext cx="405111" cy="259045"/>
    <xdr:sp macro="" textlink="">
      <xdr:nvSpPr>
        <xdr:cNvPr id="80" name="n_2mainValue【図書館】&#10;有形固定資産減価償却率"/>
        <xdr:cNvSpPr txBox="1"/>
      </xdr:nvSpPr>
      <xdr:spPr>
        <a:xfrm>
          <a:off x="2705744" y="542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1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15" name="フローチャート: 判断 114"/>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6"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55335</xdr:rowOff>
    </xdr:from>
    <xdr:to>
      <xdr:col>55</xdr:col>
      <xdr:colOff>50800</xdr:colOff>
      <xdr:row>39</xdr:row>
      <xdr:rowOff>156935</xdr:rowOff>
    </xdr:to>
    <xdr:sp macro="" textlink="">
      <xdr:nvSpPr>
        <xdr:cNvPr id="122" name="楕円 121"/>
        <xdr:cNvSpPr/>
      </xdr:nvSpPr>
      <xdr:spPr>
        <a:xfrm>
          <a:off x="104267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33762</xdr:rowOff>
    </xdr:from>
    <xdr:ext cx="469744" cy="259045"/>
    <xdr:sp macro="" textlink="">
      <xdr:nvSpPr>
        <xdr:cNvPr id="123" name="【図書館】&#10;一人当たり面積該当値テキスト"/>
        <xdr:cNvSpPr txBox="1"/>
      </xdr:nvSpPr>
      <xdr:spPr>
        <a:xfrm>
          <a:off x="10515600" y="67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66222</xdr:rowOff>
    </xdr:from>
    <xdr:to>
      <xdr:col>50</xdr:col>
      <xdr:colOff>165100</xdr:colOff>
      <xdr:row>39</xdr:row>
      <xdr:rowOff>167822</xdr:rowOff>
    </xdr:to>
    <xdr:sp macro="" textlink="">
      <xdr:nvSpPr>
        <xdr:cNvPr id="124" name="楕円 123"/>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106135</xdr:rowOff>
    </xdr:from>
    <xdr:to>
      <xdr:col>55</xdr:col>
      <xdr:colOff>0</xdr:colOff>
      <xdr:row>39</xdr:row>
      <xdr:rowOff>117022</xdr:rowOff>
    </xdr:to>
    <xdr:cxnSp macro="">
      <xdr:nvCxnSpPr>
        <xdr:cNvPr id="125" name="直線コネクタ 124"/>
        <xdr:cNvCxnSpPr/>
      </xdr:nvCxnSpPr>
      <xdr:spPr>
        <a:xfrm flipV="1">
          <a:off x="9639300" y="67926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6" name="楕円 125"/>
        <xdr:cNvSpPr/>
      </xdr:nvSpPr>
      <xdr:spPr>
        <a:xfrm>
          <a:off x="869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117022</xdr:rowOff>
    </xdr:from>
    <xdr:to>
      <xdr:col>50</xdr:col>
      <xdr:colOff>114300</xdr:colOff>
      <xdr:row>39</xdr:row>
      <xdr:rowOff>117022</xdr:rowOff>
    </xdr:to>
    <xdr:cxnSp macro="">
      <xdr:nvCxnSpPr>
        <xdr:cNvPr id="127" name="直線コネクタ 126"/>
        <xdr:cNvCxnSpPr/>
      </xdr:nvCxnSpPr>
      <xdr:spPr>
        <a:xfrm>
          <a:off x="8750300" y="680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158949</xdr:rowOff>
    </xdr:from>
    <xdr:ext cx="469744" cy="259045"/>
    <xdr:sp macro="" textlink="">
      <xdr:nvSpPr>
        <xdr:cNvPr id="128" name="n_1mainValue【図書館】&#10;一人当たり面積"/>
        <xdr:cNvSpPr txBox="1"/>
      </xdr:nvSpPr>
      <xdr:spPr>
        <a:xfrm>
          <a:off x="9391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158949</xdr:rowOff>
    </xdr:from>
    <xdr:ext cx="469744" cy="259045"/>
    <xdr:sp macro="" textlink="">
      <xdr:nvSpPr>
        <xdr:cNvPr id="129" name="n_2mainValue【図書館】&#10;一人当たり面積"/>
        <xdr:cNvSpPr txBox="1"/>
      </xdr:nvSpPr>
      <xdr:spPr>
        <a:xfrm>
          <a:off x="85154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60"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61" name="フローチャート: 判断 160"/>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62"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111506</xdr:rowOff>
    </xdr:from>
    <xdr:to>
      <xdr:col>24</xdr:col>
      <xdr:colOff>114300</xdr:colOff>
      <xdr:row>61</xdr:row>
      <xdr:rowOff>41656</xdr:rowOff>
    </xdr:to>
    <xdr:sp macro="" textlink="">
      <xdr:nvSpPr>
        <xdr:cNvPr id="168" name="楕円 167"/>
        <xdr:cNvSpPr/>
      </xdr:nvSpPr>
      <xdr:spPr>
        <a:xfrm>
          <a:off x="45847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134383</xdr:rowOff>
    </xdr:from>
    <xdr:ext cx="405111" cy="259045"/>
    <xdr:sp macro="" textlink="">
      <xdr:nvSpPr>
        <xdr:cNvPr id="169" name="【体育館・プール】&#10;有形固定資産減価償却率該当値テキスト"/>
        <xdr:cNvSpPr txBox="1"/>
      </xdr:nvSpPr>
      <xdr:spPr>
        <a:xfrm>
          <a:off x="4673600" y="1024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168656</xdr:rowOff>
    </xdr:from>
    <xdr:to>
      <xdr:col>20</xdr:col>
      <xdr:colOff>38100</xdr:colOff>
      <xdr:row>61</xdr:row>
      <xdr:rowOff>98806</xdr:rowOff>
    </xdr:to>
    <xdr:sp macro="" textlink="">
      <xdr:nvSpPr>
        <xdr:cNvPr id="170" name="楕円 169"/>
        <xdr:cNvSpPr/>
      </xdr:nvSpPr>
      <xdr:spPr>
        <a:xfrm>
          <a:off x="3746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162306</xdr:rowOff>
    </xdr:from>
    <xdr:to>
      <xdr:col>24</xdr:col>
      <xdr:colOff>63500</xdr:colOff>
      <xdr:row>61</xdr:row>
      <xdr:rowOff>48006</xdr:rowOff>
    </xdr:to>
    <xdr:cxnSp macro="">
      <xdr:nvCxnSpPr>
        <xdr:cNvPr id="171" name="直線コネクタ 170"/>
        <xdr:cNvCxnSpPr/>
      </xdr:nvCxnSpPr>
      <xdr:spPr>
        <a:xfrm flipV="1">
          <a:off x="3797300" y="104493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54356</xdr:rowOff>
    </xdr:from>
    <xdr:to>
      <xdr:col>15</xdr:col>
      <xdr:colOff>101600</xdr:colOff>
      <xdr:row>61</xdr:row>
      <xdr:rowOff>155956</xdr:rowOff>
    </xdr:to>
    <xdr:sp macro="" textlink="">
      <xdr:nvSpPr>
        <xdr:cNvPr id="172" name="楕円 171"/>
        <xdr:cNvSpPr/>
      </xdr:nvSpPr>
      <xdr:spPr>
        <a:xfrm>
          <a:off x="2857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48006</xdr:rowOff>
    </xdr:from>
    <xdr:to>
      <xdr:col>19</xdr:col>
      <xdr:colOff>177800</xdr:colOff>
      <xdr:row>61</xdr:row>
      <xdr:rowOff>105156</xdr:rowOff>
    </xdr:to>
    <xdr:cxnSp macro="">
      <xdr:nvCxnSpPr>
        <xdr:cNvPr id="173" name="直線コネクタ 172"/>
        <xdr:cNvCxnSpPr/>
      </xdr:nvCxnSpPr>
      <xdr:spPr>
        <a:xfrm flipV="1">
          <a:off x="2908300" y="105064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115333</xdr:rowOff>
    </xdr:from>
    <xdr:ext cx="405111" cy="259045"/>
    <xdr:sp macro="" textlink="">
      <xdr:nvSpPr>
        <xdr:cNvPr id="174" name="n_1mainValue【体育館・プール】&#10;有形固定資産減価償却率"/>
        <xdr:cNvSpPr txBox="1"/>
      </xdr:nvSpPr>
      <xdr:spPr>
        <a:xfrm>
          <a:off x="3582044" y="102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147083</xdr:rowOff>
    </xdr:from>
    <xdr:ext cx="405111" cy="259045"/>
    <xdr:sp macro="" textlink="">
      <xdr:nvSpPr>
        <xdr:cNvPr id="175" name="n_2mainValue【体育館・プール】&#10;有形固定資産減価償却率"/>
        <xdr:cNvSpPr txBox="1"/>
      </xdr:nvSpPr>
      <xdr:spPr>
        <a:xfrm>
          <a:off x="2705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78757</xdr:rowOff>
    </xdr:from>
    <xdr:ext cx="469744" cy="259045"/>
    <xdr:sp macro="" textlink="">
      <xdr:nvSpPr>
        <xdr:cNvPr id="207"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208" name="フローチャート: 判断 207"/>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71137</xdr:rowOff>
    </xdr:from>
    <xdr:ext cx="469744" cy="259045"/>
    <xdr:sp macro="" textlink="">
      <xdr:nvSpPr>
        <xdr:cNvPr id="209" name="n_2aveValue【体育館・プール】&#10;一人当たり面積"/>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15" name="楕円 214"/>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63517</xdr:rowOff>
    </xdr:from>
    <xdr:ext cx="469744" cy="259045"/>
    <xdr:sp macro="" textlink="">
      <xdr:nvSpPr>
        <xdr:cNvPr id="216" name="【体育館・プール】&#10;一人当たり面積該当値テキスト"/>
        <xdr:cNvSpPr txBox="1"/>
      </xdr:nvSpPr>
      <xdr:spPr>
        <a:xfrm>
          <a:off x="10515600"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17" name="楕円 216"/>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114300</xdr:rowOff>
    </xdr:to>
    <xdr:cxnSp macro="">
      <xdr:nvCxnSpPr>
        <xdr:cNvPr id="218" name="直線コネクタ 217"/>
        <xdr:cNvCxnSpPr/>
      </xdr:nvCxnSpPr>
      <xdr:spPr>
        <a:xfrm flipV="1">
          <a:off x="9639300" y="10549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69850</xdr:rowOff>
    </xdr:from>
    <xdr:to>
      <xdr:col>46</xdr:col>
      <xdr:colOff>38100</xdr:colOff>
      <xdr:row>62</xdr:row>
      <xdr:rowOff>0</xdr:rowOff>
    </xdr:to>
    <xdr:sp macro="" textlink="">
      <xdr:nvSpPr>
        <xdr:cNvPr id="219" name="楕円 218"/>
        <xdr:cNvSpPr/>
      </xdr:nvSpPr>
      <xdr:spPr>
        <a:xfrm>
          <a:off x="8699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120650</xdr:rowOff>
    </xdr:to>
    <xdr:cxnSp macro="">
      <xdr:nvCxnSpPr>
        <xdr:cNvPr id="220" name="直線コネクタ 219"/>
        <xdr:cNvCxnSpPr/>
      </xdr:nvCxnSpPr>
      <xdr:spPr>
        <a:xfrm flipV="1">
          <a:off x="8750300" y="105727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10177</xdr:rowOff>
    </xdr:from>
    <xdr:ext cx="469744" cy="259045"/>
    <xdr:sp macro="" textlink="">
      <xdr:nvSpPr>
        <xdr:cNvPr id="221" name="n_1mainValue【体育館・プール】&#10;一人当たり面積"/>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16527</xdr:rowOff>
    </xdr:from>
    <xdr:ext cx="469744" cy="259045"/>
    <xdr:sp macro="" textlink="">
      <xdr:nvSpPr>
        <xdr:cNvPr id="222" name="n_2mainValue【体育館・プール】&#10;一人当たり面積"/>
        <xdr:cNvSpPr txBox="1"/>
      </xdr:nvSpPr>
      <xdr:spPr>
        <a:xfrm>
          <a:off x="85154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55"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56" name="フローチャート: 判断 255"/>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57"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263" name="楕円 262"/>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264" name="【福祉施設】&#10;有形固定資産減価償却率該当値テキスト"/>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65" name="楕円 264"/>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24764</xdr:rowOff>
    </xdr:to>
    <xdr:cxnSp macro="">
      <xdr:nvCxnSpPr>
        <xdr:cNvPr id="266" name="直線コネクタ 265"/>
        <xdr:cNvCxnSpPr/>
      </xdr:nvCxnSpPr>
      <xdr:spPr>
        <a:xfrm flipV="1">
          <a:off x="3797300" y="139065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267" name="楕円 266"/>
        <xdr:cNvSpPr/>
      </xdr:nvSpPr>
      <xdr:spPr>
        <a:xfrm>
          <a:off x="2857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116205</xdr:rowOff>
    </xdr:to>
    <xdr:cxnSp macro="">
      <xdr:nvCxnSpPr>
        <xdr:cNvPr id="268" name="直線コネクタ 267"/>
        <xdr:cNvCxnSpPr/>
      </xdr:nvCxnSpPr>
      <xdr:spPr>
        <a:xfrm flipV="1">
          <a:off x="2908300" y="139122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92091</xdr:rowOff>
    </xdr:from>
    <xdr:ext cx="405111" cy="259045"/>
    <xdr:sp macro="" textlink="">
      <xdr:nvSpPr>
        <xdr:cNvPr id="269" name="n_1mainValue【福祉施設】&#10;有形固定資産減価償却率"/>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12082</xdr:rowOff>
    </xdr:from>
    <xdr:ext cx="405111" cy="259045"/>
    <xdr:sp macro="" textlink="">
      <xdr:nvSpPr>
        <xdr:cNvPr id="270" name="n_2mainValue【福祉施設】&#10;有形固定資産減価償却率"/>
        <xdr:cNvSpPr txBox="1"/>
      </xdr:nvSpPr>
      <xdr:spPr>
        <a:xfrm>
          <a:off x="2705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43451</xdr:rowOff>
    </xdr:from>
    <xdr:ext cx="469744" cy="259045"/>
    <xdr:sp macro="" textlink="">
      <xdr:nvSpPr>
        <xdr:cNvPr id="298"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99" name="フローチャート: 判断 298"/>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47452</xdr:rowOff>
    </xdr:from>
    <xdr:ext cx="469744" cy="259045"/>
    <xdr:sp macro="" textlink="">
      <xdr:nvSpPr>
        <xdr:cNvPr id="300"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48450</xdr:rowOff>
    </xdr:from>
    <xdr:to>
      <xdr:col>55</xdr:col>
      <xdr:colOff>50800</xdr:colOff>
      <xdr:row>83</xdr:row>
      <xdr:rowOff>150050</xdr:rowOff>
    </xdr:to>
    <xdr:sp macro="" textlink="">
      <xdr:nvSpPr>
        <xdr:cNvPr id="306" name="楕円 305"/>
        <xdr:cNvSpPr/>
      </xdr:nvSpPr>
      <xdr:spPr>
        <a:xfrm>
          <a:off x="10426700" y="142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71327</xdr:rowOff>
    </xdr:from>
    <xdr:ext cx="469744" cy="259045"/>
    <xdr:sp macro="" textlink="">
      <xdr:nvSpPr>
        <xdr:cNvPr id="307" name="【福祉施設】&#10;一人当たり面積該当値テキスト"/>
        <xdr:cNvSpPr txBox="1"/>
      </xdr:nvSpPr>
      <xdr:spPr>
        <a:xfrm>
          <a:off x="10515600" y="1413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64452</xdr:rowOff>
    </xdr:from>
    <xdr:to>
      <xdr:col>50</xdr:col>
      <xdr:colOff>165100</xdr:colOff>
      <xdr:row>84</xdr:row>
      <xdr:rowOff>166052</xdr:rowOff>
    </xdr:to>
    <xdr:sp macro="" textlink="">
      <xdr:nvSpPr>
        <xdr:cNvPr id="308" name="楕円 307"/>
        <xdr:cNvSpPr/>
      </xdr:nvSpPr>
      <xdr:spPr>
        <a:xfrm>
          <a:off x="9588500" y="14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99250</xdr:rowOff>
    </xdr:from>
    <xdr:to>
      <xdr:col>55</xdr:col>
      <xdr:colOff>0</xdr:colOff>
      <xdr:row>84</xdr:row>
      <xdr:rowOff>115252</xdr:rowOff>
    </xdr:to>
    <xdr:cxnSp macro="">
      <xdr:nvCxnSpPr>
        <xdr:cNvPr id="309" name="直線コネクタ 308"/>
        <xdr:cNvCxnSpPr/>
      </xdr:nvCxnSpPr>
      <xdr:spPr>
        <a:xfrm flipV="1">
          <a:off x="9639300" y="1432960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66739</xdr:rowOff>
    </xdr:from>
    <xdr:to>
      <xdr:col>46</xdr:col>
      <xdr:colOff>38100</xdr:colOff>
      <xdr:row>84</xdr:row>
      <xdr:rowOff>168339</xdr:rowOff>
    </xdr:to>
    <xdr:sp macro="" textlink="">
      <xdr:nvSpPr>
        <xdr:cNvPr id="310" name="楕円 309"/>
        <xdr:cNvSpPr/>
      </xdr:nvSpPr>
      <xdr:spPr>
        <a:xfrm>
          <a:off x="8699500" y="144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115252</xdr:rowOff>
    </xdr:from>
    <xdr:to>
      <xdr:col>50</xdr:col>
      <xdr:colOff>114300</xdr:colOff>
      <xdr:row>84</xdr:row>
      <xdr:rowOff>117539</xdr:rowOff>
    </xdr:to>
    <xdr:cxnSp macro="">
      <xdr:nvCxnSpPr>
        <xdr:cNvPr id="311" name="直線コネクタ 310"/>
        <xdr:cNvCxnSpPr/>
      </xdr:nvCxnSpPr>
      <xdr:spPr>
        <a:xfrm flipV="1">
          <a:off x="8750300" y="1451705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11129</xdr:rowOff>
    </xdr:from>
    <xdr:ext cx="469744" cy="259045"/>
    <xdr:sp macro="" textlink="">
      <xdr:nvSpPr>
        <xdr:cNvPr id="312" name="n_1mainValue【福祉施設】&#10;一人当たり面積"/>
        <xdr:cNvSpPr txBox="1"/>
      </xdr:nvSpPr>
      <xdr:spPr>
        <a:xfrm>
          <a:off x="9391727" y="1424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13416</xdr:rowOff>
    </xdr:from>
    <xdr:ext cx="469744" cy="259045"/>
    <xdr:sp macro="" textlink="">
      <xdr:nvSpPr>
        <xdr:cNvPr id="313" name="n_2mainValue【福祉施設】&#10;一人当たり面積"/>
        <xdr:cNvSpPr txBox="1"/>
      </xdr:nvSpPr>
      <xdr:spPr>
        <a:xfrm>
          <a:off x="8515427" y="1424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347"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48" name="フローチャート: 判断 347"/>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118127</xdr:rowOff>
    </xdr:from>
    <xdr:ext cx="405111" cy="259045"/>
    <xdr:sp macro="" textlink="">
      <xdr:nvSpPr>
        <xdr:cNvPr id="349"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355" name="楕円 354"/>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340478" cy="259045"/>
    <xdr:sp macro="" textlink="">
      <xdr:nvSpPr>
        <xdr:cNvPr id="356" name="【市民会館】&#10;有形固定資産減価償却率該当値テキスト"/>
        <xdr:cNvSpPr txBox="1"/>
      </xdr:nvSpPr>
      <xdr:spPr>
        <a:xfrm>
          <a:off x="4673600" y="18582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57" name="楕円 356"/>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109</xdr:row>
      <xdr:rowOff>30480</xdr:rowOff>
    </xdr:to>
    <xdr:cxnSp macro="">
      <xdr:nvCxnSpPr>
        <xdr:cNvPr id="358" name="直線コネクタ 357"/>
        <xdr:cNvCxnSpPr/>
      </xdr:nvCxnSpPr>
      <xdr:spPr>
        <a:xfrm>
          <a:off x="3797300" y="17090571"/>
          <a:ext cx="838200" cy="162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59" name="楕円 358"/>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60" name="直線コネクタ 359"/>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361" name="n_1mainValue【市民会館】&#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62"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394"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95" name="フローチャート: 判断 394"/>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396"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124461</xdr:rowOff>
    </xdr:from>
    <xdr:to>
      <xdr:col>55</xdr:col>
      <xdr:colOff>50800</xdr:colOff>
      <xdr:row>107</xdr:row>
      <xdr:rowOff>54611</xdr:rowOff>
    </xdr:to>
    <xdr:sp macro="" textlink="">
      <xdr:nvSpPr>
        <xdr:cNvPr id="402" name="楕円 401"/>
        <xdr:cNvSpPr/>
      </xdr:nvSpPr>
      <xdr:spPr>
        <a:xfrm>
          <a:off x="10426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102888</xdr:rowOff>
    </xdr:from>
    <xdr:ext cx="469744" cy="259045"/>
    <xdr:sp macro="" textlink="">
      <xdr:nvSpPr>
        <xdr:cNvPr id="403" name="【市民会館】&#10;一人当たり面積該当値テキスト"/>
        <xdr:cNvSpPr txBox="1"/>
      </xdr:nvSpPr>
      <xdr:spPr>
        <a:xfrm>
          <a:off x="10515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404" name="楕円 403"/>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7620</xdr:rowOff>
    </xdr:to>
    <xdr:cxnSp macro="">
      <xdr:nvCxnSpPr>
        <xdr:cNvPr id="405" name="直線コネクタ 404"/>
        <xdr:cNvCxnSpPr/>
      </xdr:nvCxnSpPr>
      <xdr:spPr>
        <a:xfrm flipV="1">
          <a:off x="9639300" y="1834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06" name="楕円 405"/>
        <xdr:cNvSpPr/>
      </xdr:nvSpPr>
      <xdr:spPr>
        <a:xfrm>
          <a:off x="869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xdr:rowOff>
    </xdr:from>
    <xdr:to>
      <xdr:col>50</xdr:col>
      <xdr:colOff>114300</xdr:colOff>
      <xdr:row>107</xdr:row>
      <xdr:rowOff>11430</xdr:rowOff>
    </xdr:to>
    <xdr:cxnSp macro="">
      <xdr:nvCxnSpPr>
        <xdr:cNvPr id="407" name="直線コネクタ 406"/>
        <xdr:cNvCxnSpPr/>
      </xdr:nvCxnSpPr>
      <xdr:spPr>
        <a:xfrm flipV="1">
          <a:off x="8750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49547</xdr:rowOff>
    </xdr:from>
    <xdr:ext cx="469744" cy="259045"/>
    <xdr:sp macro="" textlink="">
      <xdr:nvSpPr>
        <xdr:cNvPr id="408" name="n_1mainValue【市民会館】&#10;一人当たり面積"/>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09" name="n_2mainValue【市民会館】&#10;一人当たり面積"/>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443"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444" name="フローチャート: 判断 443"/>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114861</xdr:rowOff>
    </xdr:from>
    <xdr:ext cx="405111" cy="259045"/>
    <xdr:sp macro="" textlink="">
      <xdr:nvSpPr>
        <xdr:cNvPr id="445" name="n_2ave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51" name="楕円 450"/>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52" name="【一般廃棄物処理施設】&#10;有形固定資産減価償却率該当値テキスト"/>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453" name="楕円 452"/>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36</xdr:row>
      <xdr:rowOff>25581</xdr:rowOff>
    </xdr:to>
    <xdr:cxnSp macro="">
      <xdr:nvCxnSpPr>
        <xdr:cNvPr id="454" name="直線コネクタ 453"/>
        <xdr:cNvCxnSpPr/>
      </xdr:nvCxnSpPr>
      <xdr:spPr>
        <a:xfrm flipV="1">
          <a:off x="15481300" y="6114506"/>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134801</xdr:rowOff>
    </xdr:from>
    <xdr:to>
      <xdr:col>76</xdr:col>
      <xdr:colOff>165100</xdr:colOff>
      <xdr:row>36</xdr:row>
      <xdr:rowOff>64951</xdr:rowOff>
    </xdr:to>
    <xdr:sp macro="" textlink="">
      <xdr:nvSpPr>
        <xdr:cNvPr id="455" name="楕円 454"/>
        <xdr:cNvSpPr/>
      </xdr:nvSpPr>
      <xdr:spPr>
        <a:xfrm>
          <a:off x="14541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xdr:rowOff>
    </xdr:from>
    <xdr:to>
      <xdr:col>81</xdr:col>
      <xdr:colOff>50800</xdr:colOff>
      <xdr:row>36</xdr:row>
      <xdr:rowOff>25581</xdr:rowOff>
    </xdr:to>
    <xdr:cxnSp macro="">
      <xdr:nvCxnSpPr>
        <xdr:cNvPr id="456" name="直線コネクタ 455"/>
        <xdr:cNvCxnSpPr/>
      </xdr:nvCxnSpPr>
      <xdr:spPr>
        <a:xfrm>
          <a:off x="14592300" y="61863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92908</xdr:rowOff>
    </xdr:from>
    <xdr:ext cx="405111" cy="259045"/>
    <xdr:sp macro="" textlink="">
      <xdr:nvSpPr>
        <xdr:cNvPr id="457" name="n_1mainValue【一般廃棄物処理施設】&#10;有形固定資産減価償却率"/>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81478</xdr:rowOff>
    </xdr:from>
    <xdr:ext cx="405111" cy="259045"/>
    <xdr:sp macro="" textlink="">
      <xdr:nvSpPr>
        <xdr:cNvPr id="458" name="n_2mainValue【一般廃棄物処理施設】&#10;有形固定資産減価償却率"/>
        <xdr:cNvSpPr txBox="1"/>
      </xdr:nvSpPr>
      <xdr:spPr>
        <a:xfrm>
          <a:off x="14389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9"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492"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493" name="フローチャート: 判断 492"/>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494"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26305</xdr:rowOff>
    </xdr:from>
    <xdr:to>
      <xdr:col>116</xdr:col>
      <xdr:colOff>114300</xdr:colOff>
      <xdr:row>41</xdr:row>
      <xdr:rowOff>127905</xdr:rowOff>
    </xdr:to>
    <xdr:sp macro="" textlink="">
      <xdr:nvSpPr>
        <xdr:cNvPr id="500" name="楕円 499"/>
        <xdr:cNvSpPr/>
      </xdr:nvSpPr>
      <xdr:spPr>
        <a:xfrm>
          <a:off x="22110700" y="70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4732</xdr:rowOff>
    </xdr:from>
    <xdr:ext cx="534377" cy="259045"/>
    <xdr:sp macro="" textlink="">
      <xdr:nvSpPr>
        <xdr:cNvPr id="501" name="【一般廃棄物処理施設】&#10;一人当たり有形固定資産（償却資産）額該当値テキスト"/>
        <xdr:cNvSpPr txBox="1"/>
      </xdr:nvSpPr>
      <xdr:spPr>
        <a:xfrm>
          <a:off x="22199600" y="70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20662</xdr:rowOff>
    </xdr:from>
    <xdr:to>
      <xdr:col>112</xdr:col>
      <xdr:colOff>38100</xdr:colOff>
      <xdr:row>41</xdr:row>
      <xdr:rowOff>122262</xdr:rowOff>
    </xdr:to>
    <xdr:sp macro="" textlink="">
      <xdr:nvSpPr>
        <xdr:cNvPr id="502" name="楕円 501"/>
        <xdr:cNvSpPr/>
      </xdr:nvSpPr>
      <xdr:spPr>
        <a:xfrm>
          <a:off x="21272500" y="70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71462</xdr:rowOff>
    </xdr:from>
    <xdr:to>
      <xdr:col>116</xdr:col>
      <xdr:colOff>63500</xdr:colOff>
      <xdr:row>41</xdr:row>
      <xdr:rowOff>77105</xdr:rowOff>
    </xdr:to>
    <xdr:cxnSp macro="">
      <xdr:nvCxnSpPr>
        <xdr:cNvPr id="503" name="直線コネクタ 502"/>
        <xdr:cNvCxnSpPr/>
      </xdr:nvCxnSpPr>
      <xdr:spPr>
        <a:xfrm>
          <a:off x="21323300" y="7100912"/>
          <a:ext cx="8382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31024</xdr:rowOff>
    </xdr:from>
    <xdr:to>
      <xdr:col>107</xdr:col>
      <xdr:colOff>101600</xdr:colOff>
      <xdr:row>41</xdr:row>
      <xdr:rowOff>132624</xdr:rowOff>
    </xdr:to>
    <xdr:sp macro="" textlink="">
      <xdr:nvSpPr>
        <xdr:cNvPr id="504" name="楕円 503"/>
        <xdr:cNvSpPr/>
      </xdr:nvSpPr>
      <xdr:spPr>
        <a:xfrm>
          <a:off x="20383500" y="70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71462</xdr:rowOff>
    </xdr:from>
    <xdr:to>
      <xdr:col>111</xdr:col>
      <xdr:colOff>177800</xdr:colOff>
      <xdr:row>41</xdr:row>
      <xdr:rowOff>81824</xdr:rowOff>
    </xdr:to>
    <xdr:cxnSp macro="">
      <xdr:nvCxnSpPr>
        <xdr:cNvPr id="505" name="直線コネクタ 504"/>
        <xdr:cNvCxnSpPr/>
      </xdr:nvCxnSpPr>
      <xdr:spPr>
        <a:xfrm flipV="1">
          <a:off x="20434300" y="7100912"/>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113389</xdr:rowOff>
    </xdr:from>
    <xdr:ext cx="534377" cy="259045"/>
    <xdr:sp macro="" textlink="">
      <xdr:nvSpPr>
        <xdr:cNvPr id="506" name="n_1mainValue【一般廃棄物処理施設】&#10;一人当たり有形固定資産（償却資産）額"/>
        <xdr:cNvSpPr txBox="1"/>
      </xdr:nvSpPr>
      <xdr:spPr>
        <a:xfrm>
          <a:off x="21043411" y="71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123751</xdr:rowOff>
    </xdr:from>
    <xdr:ext cx="534377" cy="259045"/>
    <xdr:sp macro="" textlink="">
      <xdr:nvSpPr>
        <xdr:cNvPr id="507" name="n_2mainValue【一般廃棄物処理施設】&#10;一人当たり有形固定資産（償却資産）額"/>
        <xdr:cNvSpPr txBox="1"/>
      </xdr:nvSpPr>
      <xdr:spPr>
        <a:xfrm>
          <a:off x="20167111" y="71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3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54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542" name="フローチャート: 判断 541"/>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84381</xdr:rowOff>
    </xdr:from>
    <xdr:ext cx="405111" cy="259045"/>
    <xdr:sp macro="" textlink="">
      <xdr:nvSpPr>
        <xdr:cNvPr id="543"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35741</xdr:rowOff>
    </xdr:from>
    <xdr:to>
      <xdr:col>85</xdr:col>
      <xdr:colOff>177800</xdr:colOff>
      <xdr:row>57</xdr:row>
      <xdr:rowOff>137341</xdr:rowOff>
    </xdr:to>
    <xdr:sp macro="" textlink="">
      <xdr:nvSpPr>
        <xdr:cNvPr id="549" name="楕円 548"/>
        <xdr:cNvSpPr/>
      </xdr:nvSpPr>
      <xdr:spPr>
        <a:xfrm>
          <a:off x="16268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58618</xdr:rowOff>
    </xdr:from>
    <xdr:ext cx="405111" cy="259045"/>
    <xdr:sp macro="" textlink="">
      <xdr:nvSpPr>
        <xdr:cNvPr id="550" name="【保健センター・保健所】&#10;有形固定資産減価償却率該当値テキスト"/>
        <xdr:cNvSpPr txBox="1"/>
      </xdr:nvSpPr>
      <xdr:spPr>
        <a:xfrm>
          <a:off x="16357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551" name="楕円 550"/>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86541</xdr:rowOff>
    </xdr:from>
    <xdr:to>
      <xdr:col>85</xdr:col>
      <xdr:colOff>127000</xdr:colOff>
      <xdr:row>57</xdr:row>
      <xdr:rowOff>119199</xdr:rowOff>
    </xdr:to>
    <xdr:cxnSp macro="">
      <xdr:nvCxnSpPr>
        <xdr:cNvPr id="552" name="直線コネクタ 551"/>
        <xdr:cNvCxnSpPr/>
      </xdr:nvCxnSpPr>
      <xdr:spPr>
        <a:xfrm flipV="1">
          <a:off x="15481300" y="98591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101056</xdr:rowOff>
    </xdr:from>
    <xdr:to>
      <xdr:col>76</xdr:col>
      <xdr:colOff>165100</xdr:colOff>
      <xdr:row>58</xdr:row>
      <xdr:rowOff>31206</xdr:rowOff>
    </xdr:to>
    <xdr:sp macro="" textlink="">
      <xdr:nvSpPr>
        <xdr:cNvPr id="553" name="楕円 552"/>
        <xdr:cNvSpPr/>
      </xdr:nvSpPr>
      <xdr:spPr>
        <a:xfrm>
          <a:off x="14541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119199</xdr:rowOff>
    </xdr:from>
    <xdr:to>
      <xdr:col>81</xdr:col>
      <xdr:colOff>50800</xdr:colOff>
      <xdr:row>57</xdr:row>
      <xdr:rowOff>151856</xdr:rowOff>
    </xdr:to>
    <xdr:cxnSp macro="">
      <xdr:nvCxnSpPr>
        <xdr:cNvPr id="554" name="直線コネクタ 553"/>
        <xdr:cNvCxnSpPr/>
      </xdr:nvCxnSpPr>
      <xdr:spPr>
        <a:xfrm flipV="1">
          <a:off x="14592300" y="9891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15076</xdr:rowOff>
    </xdr:from>
    <xdr:ext cx="405111" cy="259045"/>
    <xdr:sp macro="" textlink="">
      <xdr:nvSpPr>
        <xdr:cNvPr id="555" name="n_1mainValue【保健センター・保健所】&#10;有形固定資産減価償却率"/>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47733</xdr:rowOff>
    </xdr:from>
    <xdr:ext cx="405111" cy="259045"/>
    <xdr:sp macro="" textlink="">
      <xdr:nvSpPr>
        <xdr:cNvPr id="556" name="n_2mainValue【保健センター・保健所】&#10;有形固定資産減価償却率"/>
        <xdr:cNvSpPr txBox="1"/>
      </xdr:nvSpPr>
      <xdr:spPr>
        <a:xfrm>
          <a:off x="14389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8" name="直線コネクタ 577"/>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9"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80" name="直線コネクタ 579"/>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8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82" name="直線コネクタ 58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83"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84" name="フローチャート: 判断 583"/>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5" name="フローチャート: 判断 5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8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87" name="フローチャート: 判断 586"/>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88"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594" name="楕円 593"/>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95" name="【保健センター・保健所】&#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96" name="楕円 59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34290</xdr:rowOff>
    </xdr:to>
    <xdr:cxnSp macro="">
      <xdr:nvCxnSpPr>
        <xdr:cNvPr id="597" name="直線コネクタ 596"/>
        <xdr:cNvCxnSpPr/>
      </xdr:nvCxnSpPr>
      <xdr:spPr>
        <a:xfrm flipV="1">
          <a:off x="21323300" y="10831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598" name="楕円 59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599" name="直線コネクタ 598"/>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00"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01"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3" name="テキスト ボックス 6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3" name="テキスト ボックス 6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7" name="直線コネクタ 62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9" name="直線コネクタ 62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3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31" name="直線コネクタ 63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3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33" name="フローチャート: 判断 63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34" name="フローチャート: 判断 63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635"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636" name="フローチャート: 判断 635"/>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1650</xdr:rowOff>
    </xdr:from>
    <xdr:ext cx="405111" cy="259045"/>
    <xdr:sp macro="" textlink="">
      <xdr:nvSpPr>
        <xdr:cNvPr id="637"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643" name="楕円 642"/>
        <xdr:cNvSpPr/>
      </xdr:nvSpPr>
      <xdr:spPr>
        <a:xfrm>
          <a:off x="16268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644" name="【消防施設】&#10;有形固定資産減価償却率該当値テキスト"/>
        <xdr:cNvSpPr txBox="1"/>
      </xdr:nvSpPr>
      <xdr:spPr>
        <a:xfrm>
          <a:off x="16357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103232</xdr:rowOff>
    </xdr:from>
    <xdr:to>
      <xdr:col>81</xdr:col>
      <xdr:colOff>101600</xdr:colOff>
      <xdr:row>81</xdr:row>
      <xdr:rowOff>33382</xdr:rowOff>
    </xdr:to>
    <xdr:sp macro="" textlink="">
      <xdr:nvSpPr>
        <xdr:cNvPr id="645" name="楕円 644"/>
        <xdr:cNvSpPr/>
      </xdr:nvSpPr>
      <xdr:spPr>
        <a:xfrm>
          <a:off x="15430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134438</xdr:rowOff>
    </xdr:from>
    <xdr:to>
      <xdr:col>85</xdr:col>
      <xdr:colOff>127000</xdr:colOff>
      <xdr:row>80</xdr:row>
      <xdr:rowOff>154032</xdr:rowOff>
    </xdr:to>
    <xdr:cxnSp macro="">
      <xdr:nvCxnSpPr>
        <xdr:cNvPr id="646" name="直線コネクタ 645"/>
        <xdr:cNvCxnSpPr/>
      </xdr:nvCxnSpPr>
      <xdr:spPr>
        <a:xfrm flipV="1">
          <a:off x="15481300" y="1385043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47" name="楕円 646"/>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154032</xdr:rowOff>
    </xdr:from>
    <xdr:to>
      <xdr:col>81</xdr:col>
      <xdr:colOff>50800</xdr:colOff>
      <xdr:row>81</xdr:row>
      <xdr:rowOff>3811</xdr:rowOff>
    </xdr:to>
    <xdr:cxnSp macro="">
      <xdr:nvCxnSpPr>
        <xdr:cNvPr id="648" name="直線コネクタ 647"/>
        <xdr:cNvCxnSpPr/>
      </xdr:nvCxnSpPr>
      <xdr:spPr>
        <a:xfrm flipV="1">
          <a:off x="14592300" y="138700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49909</xdr:rowOff>
    </xdr:from>
    <xdr:ext cx="405111" cy="259045"/>
    <xdr:sp macro="" textlink="">
      <xdr:nvSpPr>
        <xdr:cNvPr id="649" name="n_1mainValue【消防施設】&#10;有形固定資産減価償却率"/>
        <xdr:cNvSpPr txBox="1"/>
      </xdr:nvSpPr>
      <xdr:spPr>
        <a:xfrm>
          <a:off x="15266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50" name="n_2main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72" name="直線コネクタ 67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7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6" name="直線コネクタ 67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77"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8" name="フローチャート: 判断 67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9" name="フローチャート: 判断 67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680"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81" name="フローチャート: 判断 680"/>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75455</xdr:rowOff>
    </xdr:from>
    <xdr:ext cx="469744" cy="259045"/>
    <xdr:sp macro="" textlink="">
      <xdr:nvSpPr>
        <xdr:cNvPr id="682"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688" name="楕円 687"/>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36592</xdr:rowOff>
    </xdr:from>
    <xdr:ext cx="469744" cy="259045"/>
    <xdr:sp macro="" textlink="">
      <xdr:nvSpPr>
        <xdr:cNvPr id="689" name="【消防施設】&#10;一人当たり面積該当値テキスト"/>
        <xdr:cNvSpPr txBox="1"/>
      </xdr:nvSpPr>
      <xdr:spPr>
        <a:xfrm>
          <a:off x="22199600"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690" name="楕円 689"/>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113537</xdr:rowOff>
    </xdr:to>
    <xdr:cxnSp macro="">
      <xdr:nvCxnSpPr>
        <xdr:cNvPr id="691" name="直線コネクタ 690"/>
        <xdr:cNvCxnSpPr/>
      </xdr:nvCxnSpPr>
      <xdr:spPr>
        <a:xfrm flipV="1">
          <a:off x="21323300" y="143393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62737</xdr:rowOff>
    </xdr:from>
    <xdr:to>
      <xdr:col>107</xdr:col>
      <xdr:colOff>101600</xdr:colOff>
      <xdr:row>83</xdr:row>
      <xdr:rowOff>164337</xdr:rowOff>
    </xdr:to>
    <xdr:sp macro="" textlink="">
      <xdr:nvSpPr>
        <xdr:cNvPr id="692" name="楕円 691"/>
        <xdr:cNvSpPr/>
      </xdr:nvSpPr>
      <xdr:spPr>
        <a:xfrm>
          <a:off x="2038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113537</xdr:rowOff>
    </xdr:to>
    <xdr:cxnSp macro="">
      <xdr:nvCxnSpPr>
        <xdr:cNvPr id="693" name="直線コネクタ 692"/>
        <xdr:cNvCxnSpPr/>
      </xdr:nvCxnSpPr>
      <xdr:spPr>
        <a:xfrm>
          <a:off x="20434300" y="1434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155464</xdr:rowOff>
    </xdr:from>
    <xdr:ext cx="469744" cy="259045"/>
    <xdr:sp macro="" textlink="">
      <xdr:nvSpPr>
        <xdr:cNvPr id="694" name="n_1mainValue【消防施設】&#10;一人当たり面積"/>
        <xdr:cNvSpPr txBox="1"/>
      </xdr:nvSpPr>
      <xdr:spPr>
        <a:xfrm>
          <a:off x="21075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9414</xdr:rowOff>
    </xdr:from>
    <xdr:ext cx="469744" cy="259045"/>
    <xdr:sp macro="" textlink="">
      <xdr:nvSpPr>
        <xdr:cNvPr id="695" name="n_2mainValue【消防施設】&#10;一人当たり面積"/>
        <xdr:cNvSpPr txBox="1"/>
      </xdr:nvSpPr>
      <xdr:spPr>
        <a:xfrm>
          <a:off x="20199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7" name="テキスト ボックス 7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7" name="テキスト ボックス 7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21" name="直線コネクタ 72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2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23" name="直線コネクタ 72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2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5" name="直線コネクタ 72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726" name="【庁舎】&#10;有形固定資産減価償却率平均値テキスト"/>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7" name="フローチャート: 判断 72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8" name="フローチャート: 判断 72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729"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730" name="フローチャート: 判断 729"/>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731"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737" name="楕円 736"/>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74040</xdr:rowOff>
    </xdr:from>
    <xdr:ext cx="405111" cy="259045"/>
    <xdr:sp macro="" textlink="">
      <xdr:nvSpPr>
        <xdr:cNvPr id="738" name="【庁舎】&#10;有形固定資産減価償却率該当値テキスト"/>
        <xdr:cNvSpPr txBox="1"/>
      </xdr:nvSpPr>
      <xdr:spPr>
        <a:xfrm>
          <a:off x="16357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739" name="楕円 738"/>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7620</xdr:rowOff>
    </xdr:to>
    <xdr:cxnSp macro="">
      <xdr:nvCxnSpPr>
        <xdr:cNvPr id="740" name="直線コネクタ 739"/>
        <xdr:cNvCxnSpPr/>
      </xdr:nvCxnSpPr>
      <xdr:spPr>
        <a:xfrm flipV="1">
          <a:off x="15481300" y="1797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41" name="楕円 740"/>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41911</xdr:rowOff>
    </xdr:to>
    <xdr:cxnSp macro="">
      <xdr:nvCxnSpPr>
        <xdr:cNvPr id="742" name="直線コネクタ 741"/>
        <xdr:cNvCxnSpPr/>
      </xdr:nvCxnSpPr>
      <xdr:spPr>
        <a:xfrm flipV="1">
          <a:off x="14592300" y="1800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743" name="n_1main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44" name="n_2mainValue【庁舎】&#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5" name="直線コネクタ 7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6" name="テキスト ボックス 7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7" name="直線コネクタ 7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8" name="テキスト ボックス 7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9" name="直線コネクタ 7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0" name="テキスト ボックス 7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1" name="直線コネクタ 7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2" name="テキスト ボックス 7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6" name="直線コネクタ 76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8" name="直線コネクタ 7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70" name="直線コネクタ 76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71"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72" name="フローチャート: 判断 77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73" name="フローチャート: 判断 77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774"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775" name="フローチャート: 判断 774"/>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8399</xdr:rowOff>
    </xdr:from>
    <xdr:ext cx="469744" cy="259045"/>
    <xdr:sp macro="" textlink="">
      <xdr:nvSpPr>
        <xdr:cNvPr id="776" name="n_2ave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782" name="楕円 781"/>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783" name="【庁舎】&#10;一人当たり面積該当値テキスト"/>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784" name="楕円 783"/>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144780</xdr:rowOff>
    </xdr:to>
    <xdr:cxnSp macro="">
      <xdr:nvCxnSpPr>
        <xdr:cNvPr id="785" name="直線コネクタ 784"/>
        <xdr:cNvCxnSpPr/>
      </xdr:nvCxnSpPr>
      <xdr:spPr>
        <a:xfrm flipV="1">
          <a:off x="21323300" y="176212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68835</xdr:rowOff>
    </xdr:from>
    <xdr:to>
      <xdr:col>107</xdr:col>
      <xdr:colOff>101600</xdr:colOff>
      <xdr:row>102</xdr:row>
      <xdr:rowOff>170435</xdr:rowOff>
    </xdr:to>
    <xdr:sp macro="" textlink="">
      <xdr:nvSpPr>
        <xdr:cNvPr id="786" name="楕円 785"/>
        <xdr:cNvSpPr/>
      </xdr:nvSpPr>
      <xdr:spPr>
        <a:xfrm>
          <a:off x="20383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119635</xdr:rowOff>
    </xdr:from>
    <xdr:to>
      <xdr:col>111</xdr:col>
      <xdr:colOff>177800</xdr:colOff>
      <xdr:row>102</xdr:row>
      <xdr:rowOff>144780</xdr:rowOff>
    </xdr:to>
    <xdr:cxnSp macro="">
      <xdr:nvCxnSpPr>
        <xdr:cNvPr id="787" name="直線コネクタ 786"/>
        <xdr:cNvCxnSpPr/>
      </xdr:nvCxnSpPr>
      <xdr:spPr>
        <a:xfrm>
          <a:off x="20434300" y="1760753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40657</xdr:rowOff>
    </xdr:from>
    <xdr:ext cx="469744" cy="259045"/>
    <xdr:sp macro="" textlink="">
      <xdr:nvSpPr>
        <xdr:cNvPr id="788" name="n_1mainValue【庁舎】&#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15512</xdr:rowOff>
    </xdr:from>
    <xdr:ext cx="469744" cy="259045"/>
    <xdr:sp macro="" textlink="">
      <xdr:nvSpPr>
        <xdr:cNvPr id="789" name="n_2mainValue【庁舎】&#10;一人当たり面積"/>
        <xdr:cNvSpPr txBox="1"/>
      </xdr:nvSpPr>
      <xdr:spPr>
        <a:xfrm>
          <a:off x="20199427" y="1733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類似団体と比較して特に有形固定資産減価償却率が高くなっている施設は、図書館、保健センター・保健所であり、特に低くなっている施設は、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図書館及び保健センターについては、昭和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年代に建築された施設で経年劣化が進んでおり、耐震補強も未実施の施設である。そのため、第五次小千谷市総合計画実施計画に基づき、施設の集約・複合化に取組んでいくこととなっている。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年度に耐震化工事等を実施し施設の長寿命化を図った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多くの施設が類似団体平均を超えているため、公共施設等総合管理計画に基づき、今後、施設の老朽化対策に取組んでいく。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17252195</v>
      </c>
      <c r="BO4" s="410"/>
      <c r="BP4" s="410"/>
      <c r="BQ4" s="410"/>
      <c r="BR4" s="410"/>
      <c r="BS4" s="410"/>
      <c r="BT4" s="410"/>
      <c r="BU4" s="411"/>
      <c r="BV4" s="409">
        <v>18860626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16797276</v>
      </c>
      <c r="BO5" s="447"/>
      <c r="BP5" s="447"/>
      <c r="BQ5" s="447"/>
      <c r="BR5" s="447"/>
      <c r="BS5" s="447"/>
      <c r="BT5" s="447"/>
      <c r="BU5" s="448"/>
      <c r="BV5" s="446">
        <v>18398858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85.3</v>
      </c>
      <c r="CU5" s="444"/>
      <c r="CV5" s="444"/>
      <c r="CW5" s="444"/>
      <c r="CX5" s="444"/>
      <c r="CY5" s="444"/>
      <c r="CZ5" s="444"/>
      <c r="DA5" s="445"/>
      <c r="DB5" s="443">
        <v>89.9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454919</v>
      </c>
      <c r="BO6" s="447"/>
      <c r="BP6" s="447"/>
      <c r="BQ6" s="447"/>
      <c r="BR6" s="447"/>
      <c r="BS6" s="447"/>
      <c r="BT6" s="447"/>
      <c r="BU6" s="448"/>
      <c r="BV6" s="446">
        <v>461768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90.8</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15667</v>
      </c>
      <c r="BO7" s="447"/>
      <c r="BP7" s="447"/>
      <c r="BQ7" s="447"/>
      <c r="BR7" s="447"/>
      <c r="BS7" s="447"/>
      <c r="BT7" s="447"/>
      <c r="BU7" s="448"/>
      <c r="BV7" s="446">
        <v>13825</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9675769</v>
      </c>
      <c r="CU7" s="447"/>
      <c r="CV7" s="447"/>
      <c r="CW7" s="447"/>
      <c r="CX7" s="447"/>
      <c r="CY7" s="447"/>
      <c r="CZ7" s="447"/>
      <c r="DA7" s="448"/>
      <c r="DB7" s="446">
        <v>9983146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439252</v>
      </c>
      <c r="BO8" s="447"/>
      <c r="BP8" s="447"/>
      <c r="BQ8" s="447"/>
      <c r="BR8" s="447"/>
      <c r="BS8" s="447"/>
      <c r="BT8" s="447"/>
      <c r="BU8" s="448"/>
      <c r="BV8" s="446">
        <v>447943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0.55000000000000004</v>
      </c>
      <c r="CU8" s="487"/>
      <c r="CV8" s="487"/>
      <c r="CW8" s="487"/>
      <c r="CX8" s="487"/>
      <c r="CY8" s="487"/>
      <c r="CZ8" s="487"/>
      <c r="DA8" s="488"/>
      <c r="DB8" s="486">
        <v>0.55000000000000004</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36498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-8691</v>
      </c>
      <c r="BO9" s="447"/>
      <c r="BP9" s="447"/>
      <c r="BQ9" s="447"/>
      <c r="BR9" s="447"/>
      <c r="BS9" s="447"/>
      <c r="BT9" s="447"/>
      <c r="BU9" s="448"/>
      <c r="BV9" s="446">
        <v>-424053</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11.5</v>
      </c>
      <c r="CU9" s="444"/>
      <c r="CV9" s="444"/>
      <c r="CW9" s="444"/>
      <c r="CX9" s="444"/>
      <c r="CY9" s="444"/>
      <c r="CZ9" s="444"/>
      <c r="DA9" s="445"/>
      <c r="DB9" s="443">
        <v>10.199999999999999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38600</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224972</v>
      </c>
      <c r="BO10" s="447"/>
      <c r="BP10" s="447"/>
      <c r="BQ10" s="447"/>
      <c r="BR10" s="447"/>
      <c r="BS10" s="447"/>
      <c r="BT10" s="447"/>
      <c r="BU10" s="448"/>
      <c r="BV10" s="446">
        <v>437020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112</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36192</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98</v>
      </c>
      <c r="AV12" s="479"/>
      <c r="AW12" s="479"/>
      <c r="AX12" s="479"/>
      <c r="AY12" s="480" t="s">
        <v>126</v>
      </c>
      <c r="AZ12" s="481"/>
      <c r="BA12" s="481"/>
      <c r="BB12" s="481"/>
      <c r="BC12" s="481"/>
      <c r="BD12" s="481"/>
      <c r="BE12" s="481"/>
      <c r="BF12" s="481"/>
      <c r="BG12" s="481"/>
      <c r="BH12" s="481"/>
      <c r="BI12" s="481"/>
      <c r="BJ12" s="481"/>
      <c r="BK12" s="481"/>
      <c r="BL12" s="481"/>
      <c r="BM12" s="482"/>
      <c r="BN12" s="446">
        <v>800000</v>
      </c>
      <c r="BO12" s="447"/>
      <c r="BP12" s="447"/>
      <c r="BQ12" s="447"/>
      <c r="BR12" s="447"/>
      <c r="BS12" s="447"/>
      <c r="BT12" s="447"/>
      <c r="BU12" s="448"/>
      <c r="BV12" s="446">
        <v>1400000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36024</v>
      </c>
      <c r="S13" s="528"/>
      <c r="T13" s="528"/>
      <c r="U13" s="528"/>
      <c r="V13" s="529"/>
      <c r="W13" s="462" t="s">
        <v>130</v>
      </c>
      <c r="X13" s="463"/>
      <c r="Y13" s="463"/>
      <c r="Z13" s="463"/>
      <c r="AA13" s="463"/>
      <c r="AB13" s="453"/>
      <c r="AC13" s="497">
        <v>1368</v>
      </c>
      <c r="AD13" s="498"/>
      <c r="AE13" s="498"/>
      <c r="AF13" s="498"/>
      <c r="AG13" s="537"/>
      <c r="AH13" s="497">
        <v>1541</v>
      </c>
      <c r="AI13" s="498"/>
      <c r="AJ13" s="498"/>
      <c r="AK13" s="498"/>
      <c r="AL13" s="499"/>
      <c r="AM13" s="475" t="s">
        <v>131</v>
      </c>
      <c r="AN13" s="476"/>
      <c r="AO13" s="476"/>
      <c r="AP13" s="476"/>
      <c r="AQ13" s="476"/>
      <c r="AR13" s="476"/>
      <c r="AS13" s="476"/>
      <c r="AT13" s="477"/>
      <c r="AU13" s="478" t="s">
        <v>98</v>
      </c>
      <c r="AV13" s="479"/>
      <c r="AW13" s="479"/>
      <c r="AX13" s="479"/>
      <c r="AY13" s="480" t="s">
        <v>132</v>
      </c>
      <c r="AZ13" s="481"/>
      <c r="BA13" s="481"/>
      <c r="BB13" s="481"/>
      <c r="BC13" s="481"/>
      <c r="BD13" s="481"/>
      <c r="BE13" s="481"/>
      <c r="BF13" s="481"/>
      <c r="BG13" s="481"/>
      <c r="BH13" s="481"/>
      <c r="BI13" s="481"/>
      <c r="BJ13" s="481"/>
      <c r="BK13" s="481"/>
      <c r="BL13" s="481"/>
      <c r="BM13" s="482"/>
      <c r="BN13" s="446">
        <v>-583719</v>
      </c>
      <c r="BO13" s="447"/>
      <c r="BP13" s="447"/>
      <c r="BQ13" s="447"/>
      <c r="BR13" s="447"/>
      <c r="BS13" s="447"/>
      <c r="BT13" s="447"/>
      <c r="BU13" s="448"/>
      <c r="BV13" s="446">
        <v>-1387033</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8.4</v>
      </c>
      <c r="CU13" s="444"/>
      <c r="CV13" s="444"/>
      <c r="CW13" s="444"/>
      <c r="CX13" s="444"/>
      <c r="CY13" s="444"/>
      <c r="CZ13" s="444"/>
      <c r="DA13" s="445"/>
      <c r="DB13" s="443">
        <v>8.6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134</v>
      </c>
      <c r="M14" s="525"/>
      <c r="N14" s="525"/>
      <c r="O14" s="525"/>
      <c r="P14" s="525"/>
      <c r="Q14" s="526"/>
      <c r="R14" s="527">
        <v>36666</v>
      </c>
      <c r="S14" s="528"/>
      <c r="T14" s="528"/>
      <c r="U14" s="528"/>
      <c r="V14" s="529"/>
      <c r="W14" s="436"/>
      <c r="X14" s="437"/>
      <c r="Y14" s="437"/>
      <c r="Z14" s="437"/>
      <c r="AA14" s="437"/>
      <c r="AB14" s="426"/>
      <c r="AC14" s="530">
        <v>7.3</v>
      </c>
      <c r="AD14" s="531"/>
      <c r="AE14" s="531"/>
      <c r="AF14" s="531"/>
      <c r="AG14" s="532"/>
      <c r="AH14" s="530">
        <v>7.9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75.599999999999994</v>
      </c>
      <c r="CU14" s="542"/>
      <c r="CV14" s="542"/>
      <c r="CW14" s="542"/>
      <c r="CX14" s="542"/>
      <c r="CY14" s="542"/>
      <c r="CZ14" s="542"/>
      <c r="DA14" s="543"/>
      <c r="DB14" s="541">
        <v>70.3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36498</v>
      </c>
      <c r="S15" s="528"/>
      <c r="T15" s="528"/>
      <c r="U15" s="528"/>
      <c r="V15" s="529"/>
      <c r="W15" s="462" t="s">
        <v>136</v>
      </c>
      <c r="X15" s="463"/>
      <c r="Y15" s="463"/>
      <c r="Z15" s="463"/>
      <c r="AA15" s="463"/>
      <c r="AB15" s="453"/>
      <c r="AC15" s="497">
        <v>7154</v>
      </c>
      <c r="AD15" s="498"/>
      <c r="AE15" s="498"/>
      <c r="AF15" s="498"/>
      <c r="AG15" s="537"/>
      <c r="AH15" s="497">
        <v>7543</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4531615</v>
      </c>
      <c r="BO15" s="410"/>
      <c r="BP15" s="410"/>
      <c r="BQ15" s="410"/>
      <c r="BR15" s="410"/>
      <c r="BS15" s="410"/>
      <c r="BT15" s="410"/>
      <c r="BU15" s="411"/>
      <c r="BV15" s="409">
        <v>4588985</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38.299999999999997</v>
      </c>
      <c r="AD16" s="531"/>
      <c r="AE16" s="531"/>
      <c r="AF16" s="531"/>
      <c r="AG16" s="532"/>
      <c r="AH16" s="530">
        <v>38.799999999999997</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7973019</v>
      </c>
      <c r="BO16" s="447"/>
      <c r="BP16" s="447"/>
      <c r="BQ16" s="447"/>
      <c r="BR16" s="447"/>
      <c r="BS16" s="447"/>
      <c r="BT16" s="447"/>
      <c r="BU16" s="448"/>
      <c r="BV16" s="446">
        <v>8154410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142</v>
      </c>
      <c r="N17" s="551"/>
      <c r="O17" s="551"/>
      <c r="P17" s="551"/>
      <c r="Q17" s="552"/>
      <c r="R17" s="547" t="s">
        <v>140</v>
      </c>
      <c r="S17" s="548"/>
      <c r="T17" s="548"/>
      <c r="U17" s="548"/>
      <c r="V17" s="549"/>
      <c r="W17" s="462" t="s">
        <v>143</v>
      </c>
      <c r="X17" s="463"/>
      <c r="Y17" s="463"/>
      <c r="Z17" s="463"/>
      <c r="AA17" s="463"/>
      <c r="AB17" s="453"/>
      <c r="AC17" s="497">
        <v>10159</v>
      </c>
      <c r="AD17" s="498"/>
      <c r="AE17" s="498"/>
      <c r="AF17" s="498"/>
      <c r="AG17" s="537"/>
      <c r="AH17" s="497">
        <v>10358</v>
      </c>
      <c r="AI17" s="498"/>
      <c r="AJ17" s="498"/>
      <c r="AK17" s="498"/>
      <c r="AL17" s="499"/>
      <c r="AM17" s="475"/>
      <c r="AN17" s="476"/>
      <c r="AO17" s="476"/>
      <c r="AP17" s="476"/>
      <c r="AQ17" s="476"/>
      <c r="AR17" s="476"/>
      <c r="AS17" s="476"/>
      <c r="AT17" s="477"/>
      <c r="AU17" s="478"/>
      <c r="AV17" s="479"/>
      <c r="AW17" s="479"/>
      <c r="AX17" s="479"/>
      <c r="AY17" s="480" t="s">
        <v>144</v>
      </c>
      <c r="AZ17" s="481"/>
      <c r="BA17" s="481"/>
      <c r="BB17" s="481"/>
      <c r="BC17" s="481"/>
      <c r="BD17" s="481"/>
      <c r="BE17" s="481"/>
      <c r="BF17" s="481"/>
      <c r="BG17" s="481"/>
      <c r="BH17" s="481"/>
      <c r="BI17" s="481"/>
      <c r="BJ17" s="481"/>
      <c r="BK17" s="481"/>
      <c r="BL17" s="481"/>
      <c r="BM17" s="482"/>
      <c r="BN17" s="446">
        <v>5793669</v>
      </c>
      <c r="BO17" s="447"/>
      <c r="BP17" s="447"/>
      <c r="BQ17" s="447"/>
      <c r="BR17" s="447"/>
      <c r="BS17" s="447"/>
      <c r="BT17" s="447"/>
      <c r="BU17" s="448"/>
      <c r="BV17" s="446">
        <v>5848977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145</v>
      </c>
      <c r="C18" s="489"/>
      <c r="D18" s="489"/>
      <c r="E18" s="558"/>
      <c r="F18" s="558"/>
      <c r="G18" s="558"/>
      <c r="H18" s="558"/>
      <c r="I18" s="558"/>
      <c r="J18" s="558"/>
      <c r="K18" s="558"/>
      <c r="L18" s="559">
        <v>155.19</v>
      </c>
      <c r="M18" s="559"/>
      <c r="N18" s="559"/>
      <c r="O18" s="559"/>
      <c r="P18" s="559"/>
      <c r="Q18" s="559"/>
      <c r="R18" s="560"/>
      <c r="S18" s="560"/>
      <c r="T18" s="560"/>
      <c r="U18" s="560"/>
      <c r="V18" s="561"/>
      <c r="W18" s="464"/>
      <c r="X18" s="465"/>
      <c r="Y18" s="465"/>
      <c r="Z18" s="465"/>
      <c r="AA18" s="465"/>
      <c r="AB18" s="456"/>
      <c r="AC18" s="562">
        <v>54.4</v>
      </c>
      <c r="AD18" s="563"/>
      <c r="AE18" s="563"/>
      <c r="AF18" s="563"/>
      <c r="AG18" s="564"/>
      <c r="AH18" s="562">
        <v>53.3</v>
      </c>
      <c r="AI18" s="563"/>
      <c r="AJ18" s="563"/>
      <c r="AK18" s="563"/>
      <c r="AL18" s="565"/>
      <c r="AM18" s="475"/>
      <c r="AN18" s="476"/>
      <c r="AO18" s="476"/>
      <c r="AP18" s="476"/>
      <c r="AQ18" s="476"/>
      <c r="AR18" s="476"/>
      <c r="AS18" s="476"/>
      <c r="AT18" s="477"/>
      <c r="AU18" s="478"/>
      <c r="AV18" s="479"/>
      <c r="AW18" s="479"/>
      <c r="AX18" s="479"/>
      <c r="AY18" s="480" t="s">
        <v>146</v>
      </c>
      <c r="AZ18" s="481"/>
      <c r="BA18" s="481"/>
      <c r="BB18" s="481"/>
      <c r="BC18" s="481"/>
      <c r="BD18" s="481"/>
      <c r="BE18" s="481"/>
      <c r="BF18" s="481"/>
      <c r="BG18" s="481"/>
      <c r="BH18" s="481"/>
      <c r="BI18" s="481"/>
      <c r="BJ18" s="481"/>
      <c r="BK18" s="481"/>
      <c r="BL18" s="481"/>
      <c r="BM18" s="482"/>
      <c r="BN18" s="446">
        <v>8324870</v>
      </c>
      <c r="BO18" s="447"/>
      <c r="BP18" s="447"/>
      <c r="BQ18" s="447"/>
      <c r="BR18" s="447"/>
      <c r="BS18" s="447"/>
      <c r="BT18" s="447"/>
      <c r="BU18" s="448"/>
      <c r="BV18" s="446">
        <v>8979167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147</v>
      </c>
      <c r="C19" s="489"/>
      <c r="D19" s="489"/>
      <c r="E19" s="558"/>
      <c r="F19" s="558"/>
      <c r="G19" s="558"/>
      <c r="H19" s="558"/>
      <c r="I19" s="558"/>
      <c r="J19" s="558"/>
      <c r="K19" s="558"/>
      <c r="L19" s="566">
        <v>235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148</v>
      </c>
      <c r="AZ19" s="481"/>
      <c r="BA19" s="481"/>
      <c r="BB19" s="481"/>
      <c r="BC19" s="481"/>
      <c r="BD19" s="481"/>
      <c r="BE19" s="481"/>
      <c r="BF19" s="481"/>
      <c r="BG19" s="481"/>
      <c r="BH19" s="481"/>
      <c r="BI19" s="481"/>
      <c r="BJ19" s="481"/>
      <c r="BK19" s="481"/>
      <c r="BL19" s="481"/>
      <c r="BM19" s="482"/>
      <c r="BN19" s="446">
        <v>12622268</v>
      </c>
      <c r="BO19" s="447"/>
      <c r="BP19" s="447"/>
      <c r="BQ19" s="447"/>
      <c r="BR19" s="447"/>
      <c r="BS19" s="447"/>
      <c r="BT19" s="447"/>
      <c r="BU19" s="448"/>
      <c r="BV19" s="446">
        <v>14277981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149</v>
      </c>
      <c r="C20" s="489"/>
      <c r="D20" s="489"/>
      <c r="E20" s="558"/>
      <c r="F20" s="558"/>
      <c r="G20" s="558"/>
      <c r="H20" s="558"/>
      <c r="I20" s="558"/>
      <c r="J20" s="558"/>
      <c r="K20" s="558"/>
      <c r="L20" s="566">
        <v>12165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151</v>
      </c>
      <c r="C22" s="581"/>
      <c r="D22" s="582"/>
      <c r="E22" s="458" t="s">
        <v>1</v>
      </c>
      <c r="F22" s="463"/>
      <c r="G22" s="463"/>
      <c r="H22" s="463"/>
      <c r="I22" s="463"/>
      <c r="J22" s="463"/>
      <c r="K22" s="453"/>
      <c r="L22" s="458" t="s">
        <v>152</v>
      </c>
      <c r="M22" s="463"/>
      <c r="N22" s="463"/>
      <c r="O22" s="463"/>
      <c r="P22" s="453"/>
      <c r="Q22" s="589" t="s">
        <v>153</v>
      </c>
      <c r="R22" s="590"/>
      <c r="S22" s="590"/>
      <c r="T22" s="590"/>
      <c r="U22" s="590"/>
      <c r="V22" s="591"/>
      <c r="W22" s="595" t="s">
        <v>154</v>
      </c>
      <c r="X22" s="581"/>
      <c r="Y22" s="582"/>
      <c r="Z22" s="458" t="s">
        <v>1</v>
      </c>
      <c r="AA22" s="463"/>
      <c r="AB22" s="463"/>
      <c r="AC22" s="463"/>
      <c r="AD22" s="463"/>
      <c r="AE22" s="463"/>
      <c r="AF22" s="463"/>
      <c r="AG22" s="453"/>
      <c r="AH22" s="608" t="s">
        <v>155</v>
      </c>
      <c r="AI22" s="463"/>
      <c r="AJ22" s="463"/>
      <c r="AK22" s="463"/>
      <c r="AL22" s="453"/>
      <c r="AM22" s="608" t="s">
        <v>156</v>
      </c>
      <c r="AN22" s="609"/>
      <c r="AO22" s="609"/>
      <c r="AP22" s="609"/>
      <c r="AQ22" s="609"/>
      <c r="AR22" s="610"/>
      <c r="AS22" s="589" t="s">
        <v>153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157</v>
      </c>
      <c r="AZ23" s="407"/>
      <c r="BA23" s="407"/>
      <c r="BB23" s="407"/>
      <c r="BC23" s="407"/>
      <c r="BD23" s="407"/>
      <c r="BE23" s="407"/>
      <c r="BF23" s="407"/>
      <c r="BG23" s="407"/>
      <c r="BH23" s="407"/>
      <c r="BI23" s="407"/>
      <c r="BJ23" s="407"/>
      <c r="BK23" s="407"/>
      <c r="BL23" s="407"/>
      <c r="BM23" s="408"/>
      <c r="BN23" s="446">
        <v>16266477</v>
      </c>
      <c r="BO23" s="447"/>
      <c r="BP23" s="447"/>
      <c r="BQ23" s="447"/>
      <c r="BR23" s="447"/>
      <c r="BS23" s="447"/>
      <c r="BT23" s="447"/>
      <c r="BU23" s="448"/>
      <c r="BV23" s="446">
        <v>16189192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158</v>
      </c>
      <c r="F24" s="476"/>
      <c r="G24" s="476"/>
      <c r="H24" s="476"/>
      <c r="I24" s="476"/>
      <c r="J24" s="476"/>
      <c r="K24" s="477"/>
      <c r="L24" s="497">
        <v>1</v>
      </c>
      <c r="M24" s="498"/>
      <c r="N24" s="498"/>
      <c r="O24" s="498"/>
      <c r="P24" s="537"/>
      <c r="Q24" s="497">
        <v>8510</v>
      </c>
      <c r="R24" s="498"/>
      <c r="S24" s="498"/>
      <c r="T24" s="498"/>
      <c r="U24" s="498"/>
      <c r="V24" s="537"/>
      <c r="W24" s="596"/>
      <c r="X24" s="584"/>
      <c r="Y24" s="585"/>
      <c r="Z24" s="496" t="s">
        <v>159</v>
      </c>
      <c r="AA24" s="476"/>
      <c r="AB24" s="476"/>
      <c r="AC24" s="476"/>
      <c r="AD24" s="476"/>
      <c r="AE24" s="476"/>
      <c r="AF24" s="476"/>
      <c r="AG24" s="477"/>
      <c r="AH24" s="497">
        <v>368</v>
      </c>
      <c r="AI24" s="498"/>
      <c r="AJ24" s="498"/>
      <c r="AK24" s="498"/>
      <c r="AL24" s="537"/>
      <c r="AM24" s="497">
        <v>1078240</v>
      </c>
      <c r="AN24" s="498"/>
      <c r="AO24" s="498"/>
      <c r="AP24" s="498"/>
      <c r="AQ24" s="498"/>
      <c r="AR24" s="537"/>
      <c r="AS24" s="497">
        <v>2930</v>
      </c>
      <c r="AT24" s="498"/>
      <c r="AU24" s="498"/>
      <c r="AV24" s="498"/>
      <c r="AW24" s="498"/>
      <c r="AX24" s="499"/>
      <c r="AY24" s="616" t="s">
        <v>160</v>
      </c>
      <c r="AZ24" s="617"/>
      <c r="BA24" s="617"/>
      <c r="BB24" s="617"/>
      <c r="BC24" s="617"/>
      <c r="BD24" s="617"/>
      <c r="BE24" s="617"/>
      <c r="BF24" s="617"/>
      <c r="BG24" s="617"/>
      <c r="BH24" s="617"/>
      <c r="BI24" s="617"/>
      <c r="BJ24" s="617"/>
      <c r="BK24" s="617"/>
      <c r="BL24" s="617"/>
      <c r="BM24" s="618"/>
      <c r="BN24" s="446">
        <v>15851544</v>
      </c>
      <c r="BO24" s="447"/>
      <c r="BP24" s="447"/>
      <c r="BQ24" s="447"/>
      <c r="BR24" s="447"/>
      <c r="BS24" s="447"/>
      <c r="BT24" s="447"/>
      <c r="BU24" s="448"/>
      <c r="BV24" s="446">
        <v>15710681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161</v>
      </c>
      <c r="F25" s="476"/>
      <c r="G25" s="476"/>
      <c r="H25" s="476"/>
      <c r="I25" s="476"/>
      <c r="J25" s="476"/>
      <c r="K25" s="477"/>
      <c r="L25" s="497">
        <v>1</v>
      </c>
      <c r="M25" s="498"/>
      <c r="N25" s="498"/>
      <c r="O25" s="498"/>
      <c r="P25" s="537"/>
      <c r="Q25" s="497">
        <v>6440</v>
      </c>
      <c r="R25" s="498"/>
      <c r="S25" s="498"/>
      <c r="T25" s="498"/>
      <c r="U25" s="498"/>
      <c r="V25" s="537"/>
      <c r="W25" s="596"/>
      <c r="X25" s="584"/>
      <c r="Y25" s="585"/>
      <c r="Z25" s="496" t="s">
        <v>162</v>
      </c>
      <c r="AA25" s="476"/>
      <c r="AB25" s="476"/>
      <c r="AC25" s="476"/>
      <c r="AD25" s="476"/>
      <c r="AE25" s="476"/>
      <c r="AF25" s="476"/>
      <c r="AG25" s="477"/>
      <c r="AH25" s="497">
        <v>60</v>
      </c>
      <c r="AI25" s="498"/>
      <c r="AJ25" s="498"/>
      <c r="AK25" s="498"/>
      <c r="AL25" s="537"/>
      <c r="AM25" s="497">
        <v>191340</v>
      </c>
      <c r="AN25" s="498"/>
      <c r="AO25" s="498"/>
      <c r="AP25" s="498"/>
      <c r="AQ25" s="498"/>
      <c r="AR25" s="537"/>
      <c r="AS25" s="497">
        <v>3189</v>
      </c>
      <c r="AT25" s="498"/>
      <c r="AU25" s="498"/>
      <c r="AV25" s="498"/>
      <c r="AW25" s="498"/>
      <c r="AX25" s="499"/>
      <c r="AY25" s="406" t="s">
        <v>163</v>
      </c>
      <c r="AZ25" s="407"/>
      <c r="BA25" s="407"/>
      <c r="BB25" s="407"/>
      <c r="BC25" s="407"/>
      <c r="BD25" s="407"/>
      <c r="BE25" s="407"/>
      <c r="BF25" s="407"/>
      <c r="BG25" s="407"/>
      <c r="BH25" s="407"/>
      <c r="BI25" s="407"/>
      <c r="BJ25" s="407"/>
      <c r="BK25" s="407"/>
      <c r="BL25" s="407"/>
      <c r="BM25" s="408"/>
      <c r="BN25" s="409">
        <v>1048590</v>
      </c>
      <c r="BO25" s="410"/>
      <c r="BP25" s="410"/>
      <c r="BQ25" s="410"/>
      <c r="BR25" s="410"/>
      <c r="BS25" s="410"/>
      <c r="BT25" s="410"/>
      <c r="BU25" s="411"/>
      <c r="BV25" s="409">
        <v>349812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164</v>
      </c>
      <c r="F26" s="476"/>
      <c r="G26" s="476"/>
      <c r="H26" s="476"/>
      <c r="I26" s="476"/>
      <c r="J26" s="476"/>
      <c r="K26" s="477"/>
      <c r="L26" s="497">
        <v>1</v>
      </c>
      <c r="M26" s="498"/>
      <c r="N26" s="498"/>
      <c r="O26" s="498"/>
      <c r="P26" s="537"/>
      <c r="Q26" s="497">
        <v>5680</v>
      </c>
      <c r="R26" s="498"/>
      <c r="S26" s="498"/>
      <c r="T26" s="498"/>
      <c r="U26" s="498"/>
      <c r="V26" s="537"/>
      <c r="W26" s="596"/>
      <c r="X26" s="584"/>
      <c r="Y26" s="585"/>
      <c r="Z26" s="496" t="s">
        <v>165</v>
      </c>
      <c r="AA26" s="606"/>
      <c r="AB26" s="606"/>
      <c r="AC26" s="606"/>
      <c r="AD26" s="606"/>
      <c r="AE26" s="606"/>
      <c r="AF26" s="606"/>
      <c r="AG26" s="607"/>
      <c r="AH26" s="497">
        <v>50</v>
      </c>
      <c r="AI26" s="498"/>
      <c r="AJ26" s="498"/>
      <c r="AK26" s="498"/>
      <c r="AL26" s="537"/>
      <c r="AM26" s="497">
        <v>146150</v>
      </c>
      <c r="AN26" s="498"/>
      <c r="AO26" s="498"/>
      <c r="AP26" s="498"/>
      <c r="AQ26" s="498"/>
      <c r="AR26" s="537"/>
      <c r="AS26" s="497">
        <v>2923</v>
      </c>
      <c r="AT26" s="498"/>
      <c r="AU26" s="498"/>
      <c r="AV26" s="498"/>
      <c r="AW26" s="498"/>
      <c r="AX26" s="499"/>
      <c r="AY26" s="449" t="s">
        <v>166</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168</v>
      </c>
      <c r="F27" s="476"/>
      <c r="G27" s="476"/>
      <c r="H27" s="476"/>
      <c r="I27" s="476"/>
      <c r="J27" s="476"/>
      <c r="K27" s="477"/>
      <c r="L27" s="497">
        <v>1</v>
      </c>
      <c r="M27" s="498"/>
      <c r="N27" s="498"/>
      <c r="O27" s="498"/>
      <c r="P27" s="537"/>
      <c r="Q27" s="497">
        <v>3920</v>
      </c>
      <c r="R27" s="498"/>
      <c r="S27" s="498"/>
      <c r="T27" s="498"/>
      <c r="U27" s="498"/>
      <c r="V27" s="537"/>
      <c r="W27" s="596"/>
      <c r="X27" s="584"/>
      <c r="Y27" s="585"/>
      <c r="Z27" s="496" t="s">
        <v>169</v>
      </c>
      <c r="AA27" s="476"/>
      <c r="AB27" s="476"/>
      <c r="AC27" s="476"/>
      <c r="AD27" s="476"/>
      <c r="AE27" s="476"/>
      <c r="AF27" s="476"/>
      <c r="AG27" s="477"/>
      <c r="AH27" s="497">
        <v>2</v>
      </c>
      <c r="AI27" s="498"/>
      <c r="AJ27" s="498"/>
      <c r="AK27" s="498"/>
      <c r="AL27" s="537"/>
      <c r="AM27" s="497" t="s">
        <v>170</v>
      </c>
      <c r="AN27" s="498"/>
      <c r="AO27" s="498"/>
      <c r="AP27" s="498"/>
      <c r="AQ27" s="498"/>
      <c r="AR27" s="537"/>
      <c r="AS27" s="497" t="s">
        <v>170</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v>250000</v>
      </c>
      <c r="BO27" s="620"/>
      <c r="BP27" s="620"/>
      <c r="BQ27" s="620"/>
      <c r="BR27" s="620"/>
      <c r="BS27" s="620"/>
      <c r="BT27" s="620"/>
      <c r="BU27" s="621"/>
      <c r="BV27" s="619">
        <v>250000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172</v>
      </c>
      <c r="F28" s="476"/>
      <c r="G28" s="476"/>
      <c r="H28" s="476"/>
      <c r="I28" s="476"/>
      <c r="J28" s="476"/>
      <c r="K28" s="477"/>
      <c r="L28" s="497">
        <v>1</v>
      </c>
      <c r="M28" s="498"/>
      <c r="N28" s="498"/>
      <c r="O28" s="498"/>
      <c r="P28" s="537"/>
      <c r="Q28" s="497">
        <v>3220</v>
      </c>
      <c r="R28" s="498"/>
      <c r="S28" s="498"/>
      <c r="T28" s="498"/>
      <c r="U28" s="498"/>
      <c r="V28" s="537"/>
      <c r="W28" s="596"/>
      <c r="X28" s="584"/>
      <c r="Y28" s="585"/>
      <c r="Z28" s="496" t="s">
        <v>173</v>
      </c>
      <c r="AA28" s="476"/>
      <c r="AB28" s="476"/>
      <c r="AC28" s="476"/>
      <c r="AD28" s="476"/>
      <c r="AE28" s="476"/>
      <c r="AF28" s="476"/>
      <c r="AG28" s="477"/>
      <c r="AH28" s="497" t="s">
        <v>167</v>
      </c>
      <c r="AI28" s="498"/>
      <c r="AJ28" s="498"/>
      <c r="AK28" s="498"/>
      <c r="AL28" s="537"/>
      <c r="AM28" s="497" t="s">
        <v>128</v>
      </c>
      <c r="AN28" s="498"/>
      <c r="AO28" s="498"/>
      <c r="AP28" s="498"/>
      <c r="AQ28" s="498"/>
      <c r="AR28" s="537"/>
      <c r="AS28" s="497" t="s">
        <v>167</v>
      </c>
      <c r="AT28" s="498"/>
      <c r="AU28" s="498"/>
      <c r="AV28" s="498"/>
      <c r="AW28" s="498"/>
      <c r="AX28" s="499"/>
      <c r="AY28" s="622" t="s">
        <v>174</v>
      </c>
      <c r="AZ28" s="623"/>
      <c r="BA28" s="623"/>
      <c r="BB28" s="624"/>
      <c r="BC28" s="406" t="s">
        <v>41</v>
      </c>
      <c r="BD28" s="407"/>
      <c r="BE28" s="407"/>
      <c r="BF28" s="407"/>
      <c r="BG28" s="407"/>
      <c r="BH28" s="407"/>
      <c r="BI28" s="407"/>
      <c r="BJ28" s="407"/>
      <c r="BK28" s="407"/>
      <c r="BL28" s="407"/>
      <c r="BM28" s="408"/>
      <c r="BN28" s="409">
        <v>2900016</v>
      </c>
      <c r="BO28" s="410"/>
      <c r="BP28" s="410"/>
      <c r="BQ28" s="410"/>
      <c r="BR28" s="410"/>
      <c r="BS28" s="410"/>
      <c r="BT28" s="410"/>
      <c r="BU28" s="411"/>
      <c r="BV28" s="409">
        <v>3475044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175</v>
      </c>
      <c r="F29" s="476"/>
      <c r="G29" s="476"/>
      <c r="H29" s="476"/>
      <c r="I29" s="476"/>
      <c r="J29" s="476"/>
      <c r="K29" s="477"/>
      <c r="L29" s="497">
        <v>14</v>
      </c>
      <c r="M29" s="498"/>
      <c r="N29" s="498"/>
      <c r="O29" s="498"/>
      <c r="P29" s="537"/>
      <c r="Q29" s="497">
        <v>3050</v>
      </c>
      <c r="R29" s="498"/>
      <c r="S29" s="498"/>
      <c r="T29" s="498"/>
      <c r="U29" s="498"/>
      <c r="V29" s="537"/>
      <c r="W29" s="597"/>
      <c r="X29" s="598"/>
      <c r="Y29" s="599"/>
      <c r="Z29" s="496" t="s">
        <v>176</v>
      </c>
      <c r="AA29" s="476"/>
      <c r="AB29" s="476"/>
      <c r="AC29" s="476"/>
      <c r="AD29" s="476"/>
      <c r="AE29" s="476"/>
      <c r="AF29" s="476"/>
      <c r="AG29" s="477"/>
      <c r="AH29" s="497">
        <v>370</v>
      </c>
      <c r="AI29" s="498"/>
      <c r="AJ29" s="498"/>
      <c r="AK29" s="498"/>
      <c r="AL29" s="537"/>
      <c r="AM29" s="497">
        <v>1087298</v>
      </c>
      <c r="AN29" s="498"/>
      <c r="AO29" s="498"/>
      <c r="AP29" s="498"/>
      <c r="AQ29" s="498"/>
      <c r="AR29" s="537"/>
      <c r="AS29" s="497">
        <v>2939</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v>14380</v>
      </c>
      <c r="BO29" s="447"/>
      <c r="BP29" s="447"/>
      <c r="BQ29" s="447"/>
      <c r="BR29" s="447"/>
      <c r="BS29" s="447"/>
      <c r="BT29" s="447"/>
      <c r="BU29" s="448"/>
      <c r="BV29" s="446">
        <v>14374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93.5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2561703</v>
      </c>
      <c r="BO30" s="620"/>
      <c r="BP30" s="620"/>
      <c r="BQ30" s="620"/>
      <c r="BR30" s="620"/>
      <c r="BS30" s="620"/>
      <c r="BT30" s="620"/>
      <c r="BU30" s="621"/>
      <c r="BV30" s="619">
        <v>2435620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185</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185</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ガス事業会計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工業団地事業特別会計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新潟県市町村総合事務組合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小千谷観光開発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新潟県市町村総合事務組
（職員退職手当支給事業特別会計）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7</v>
      </c>
      <c r="AN36" s="632"/>
      <c r="AO36" s="633" t="str">
        <f>IF('各会計、関係団体の財政状況及び健全化判断比率'!B33="","",'各会計、関係団体の財政状況及び健全化判断比率'!B33)</f>
        <v>工業用水道事業会計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新潟県市町村総合事務組合
（消防団員等公務災害補償事業特別会計）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f t="shared" si="0"/>
        <v>8</v>
      </c>
      <c r="AN37" s="632"/>
      <c r="AO37" s="633" t="str">
        <f>IF('各会計、関係団体の財政状況及び健全化判断比率'!B34="","",'各会計、関係団体の財政状況及び健全化判断比率'!B34)</f>
        <v>下水道事業会計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新潟県市町村総合事務組合
（消防賞じゅつ金支給事業特別会計）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新潟県市町村総合事務組合
（非常勤職員公務災害補償等特別会計）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新潟県市町村総合事務組合
（交通災害共済事業特別会計）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新潟県後期高齢者医療広域連合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新潟県後期高齢者医療広域連合
（後期高齢者医療特別会計）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魚沼地区障害福祉組合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魚沼地域特別養護老人ホーム組合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Sn97Nvury1pKjqr/2e6CgBInR/aZZ+d7ObWNOVIX86ttrWP7yAoP4yD8Q/eiQjJHQlp0KFHv2NnlrE5Vx+8A==" saltValue="P0bpb17kDekiMsjbtpU3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5120214</v>
      </c>
      <c r="S5" s="649"/>
      <c r="T5" s="649"/>
      <c r="U5" s="649"/>
      <c r="V5" s="649"/>
      <c r="W5" s="649"/>
      <c r="X5" s="649"/>
      <c r="Y5" s="650"/>
      <c r="Z5" s="651">
        <v>29.7</v>
      </c>
      <c r="AA5" s="651"/>
      <c r="AB5" s="651"/>
      <c r="AC5" s="651"/>
      <c r="AD5" s="652">
        <v>4942028</v>
      </c>
      <c r="AE5" s="652"/>
      <c r="AF5" s="652"/>
      <c r="AG5" s="652"/>
      <c r="AH5" s="652"/>
      <c r="AI5" s="652"/>
      <c r="AJ5" s="652"/>
      <c r="AK5" s="652"/>
      <c r="AL5" s="653">
        <v>53.9</v>
      </c>
      <c r="AM5" s="654"/>
      <c r="AN5" s="654"/>
      <c r="AO5" s="655"/>
      <c r="AP5" s="645" t="s">
        <v>218</v>
      </c>
      <c r="AQ5" s="646"/>
      <c r="AR5" s="646"/>
      <c r="AS5" s="646"/>
      <c r="AT5" s="646"/>
      <c r="AU5" s="646"/>
      <c r="AV5" s="646"/>
      <c r="AW5" s="646"/>
      <c r="AX5" s="646"/>
      <c r="AY5" s="646"/>
      <c r="AZ5" s="646"/>
      <c r="BA5" s="646"/>
      <c r="BB5" s="646"/>
      <c r="BC5" s="646"/>
      <c r="BD5" s="646"/>
      <c r="BE5" s="646"/>
      <c r="BF5" s="647"/>
      <c r="BG5" s="659">
        <v>4942028</v>
      </c>
      <c r="BH5" s="660"/>
      <c r="BI5" s="660"/>
      <c r="BJ5" s="660"/>
      <c r="BK5" s="660"/>
      <c r="BL5" s="660"/>
      <c r="BM5" s="660"/>
      <c r="BN5" s="661"/>
      <c r="BO5" s="662">
        <v>96.5</v>
      </c>
      <c r="BP5" s="662"/>
      <c r="BQ5" s="662"/>
      <c r="BR5" s="662"/>
      <c r="BS5" s="663">
        <v>42292</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149753</v>
      </c>
      <c r="S6" s="660"/>
      <c r="T6" s="660"/>
      <c r="U6" s="660"/>
      <c r="V6" s="660"/>
      <c r="W6" s="660"/>
      <c r="X6" s="660"/>
      <c r="Y6" s="661"/>
      <c r="Z6" s="662">
        <v>0.9</v>
      </c>
      <c r="AA6" s="662"/>
      <c r="AB6" s="662"/>
      <c r="AC6" s="662"/>
      <c r="AD6" s="663">
        <v>149753</v>
      </c>
      <c r="AE6" s="663"/>
      <c r="AF6" s="663"/>
      <c r="AG6" s="663"/>
      <c r="AH6" s="663"/>
      <c r="AI6" s="663"/>
      <c r="AJ6" s="663"/>
      <c r="AK6" s="663"/>
      <c r="AL6" s="664">
        <v>1.6</v>
      </c>
      <c r="AM6" s="665"/>
      <c r="AN6" s="665"/>
      <c r="AO6" s="666"/>
      <c r="AP6" s="656" t="s">
        <v>223</v>
      </c>
      <c r="AQ6" s="657"/>
      <c r="AR6" s="657"/>
      <c r="AS6" s="657"/>
      <c r="AT6" s="657"/>
      <c r="AU6" s="657"/>
      <c r="AV6" s="657"/>
      <c r="AW6" s="657"/>
      <c r="AX6" s="657"/>
      <c r="AY6" s="657"/>
      <c r="AZ6" s="657"/>
      <c r="BA6" s="657"/>
      <c r="BB6" s="657"/>
      <c r="BC6" s="657"/>
      <c r="BD6" s="657"/>
      <c r="BE6" s="657"/>
      <c r="BF6" s="658"/>
      <c r="BG6" s="659">
        <v>4942028</v>
      </c>
      <c r="BH6" s="660"/>
      <c r="BI6" s="660"/>
      <c r="BJ6" s="660"/>
      <c r="BK6" s="660"/>
      <c r="BL6" s="660"/>
      <c r="BM6" s="660"/>
      <c r="BN6" s="661"/>
      <c r="BO6" s="662">
        <v>96.5</v>
      </c>
      <c r="BP6" s="662"/>
      <c r="BQ6" s="662"/>
      <c r="BR6" s="662"/>
      <c r="BS6" s="663">
        <v>42292</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146287</v>
      </c>
      <c r="CS6" s="660"/>
      <c r="CT6" s="660"/>
      <c r="CU6" s="660"/>
      <c r="CV6" s="660"/>
      <c r="CW6" s="660"/>
      <c r="CX6" s="660"/>
      <c r="CY6" s="661"/>
      <c r="CZ6" s="653">
        <v>0.9</v>
      </c>
      <c r="DA6" s="654"/>
      <c r="DB6" s="654"/>
      <c r="DC6" s="673"/>
      <c r="DD6" s="668" t="s">
        <v>225</v>
      </c>
      <c r="DE6" s="660"/>
      <c r="DF6" s="660"/>
      <c r="DG6" s="660"/>
      <c r="DH6" s="660"/>
      <c r="DI6" s="660"/>
      <c r="DJ6" s="660"/>
      <c r="DK6" s="660"/>
      <c r="DL6" s="660"/>
      <c r="DM6" s="660"/>
      <c r="DN6" s="660"/>
      <c r="DO6" s="660"/>
      <c r="DP6" s="661"/>
      <c r="DQ6" s="668">
        <v>146287</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6865</v>
      </c>
      <c r="S7" s="660"/>
      <c r="T7" s="660"/>
      <c r="U7" s="660"/>
      <c r="V7" s="660"/>
      <c r="W7" s="660"/>
      <c r="X7" s="660"/>
      <c r="Y7" s="661"/>
      <c r="Z7" s="662">
        <v>0</v>
      </c>
      <c r="AA7" s="662"/>
      <c r="AB7" s="662"/>
      <c r="AC7" s="662"/>
      <c r="AD7" s="663">
        <v>6865</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1802970</v>
      </c>
      <c r="BH7" s="660"/>
      <c r="BI7" s="660"/>
      <c r="BJ7" s="660"/>
      <c r="BK7" s="660"/>
      <c r="BL7" s="660"/>
      <c r="BM7" s="660"/>
      <c r="BN7" s="661"/>
      <c r="BO7" s="662">
        <v>35.200000000000003</v>
      </c>
      <c r="BP7" s="662"/>
      <c r="BQ7" s="662"/>
      <c r="BR7" s="662"/>
      <c r="BS7" s="663">
        <v>42292</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2678563</v>
      </c>
      <c r="CS7" s="660"/>
      <c r="CT7" s="660"/>
      <c r="CU7" s="660"/>
      <c r="CV7" s="660"/>
      <c r="CW7" s="660"/>
      <c r="CX7" s="660"/>
      <c r="CY7" s="661"/>
      <c r="CZ7" s="662">
        <v>15.9</v>
      </c>
      <c r="DA7" s="662"/>
      <c r="DB7" s="662"/>
      <c r="DC7" s="662"/>
      <c r="DD7" s="668">
        <v>590736</v>
      </c>
      <c r="DE7" s="660"/>
      <c r="DF7" s="660"/>
      <c r="DG7" s="660"/>
      <c r="DH7" s="660"/>
      <c r="DI7" s="660"/>
      <c r="DJ7" s="660"/>
      <c r="DK7" s="660"/>
      <c r="DL7" s="660"/>
      <c r="DM7" s="660"/>
      <c r="DN7" s="660"/>
      <c r="DO7" s="660"/>
      <c r="DP7" s="661"/>
      <c r="DQ7" s="668">
        <v>2132709</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16476</v>
      </c>
      <c r="S8" s="660"/>
      <c r="T8" s="660"/>
      <c r="U8" s="660"/>
      <c r="V8" s="660"/>
      <c r="W8" s="660"/>
      <c r="X8" s="660"/>
      <c r="Y8" s="661"/>
      <c r="Z8" s="662">
        <v>0.1</v>
      </c>
      <c r="AA8" s="662"/>
      <c r="AB8" s="662"/>
      <c r="AC8" s="662"/>
      <c r="AD8" s="663">
        <v>16476</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65259</v>
      </c>
      <c r="BH8" s="660"/>
      <c r="BI8" s="660"/>
      <c r="BJ8" s="660"/>
      <c r="BK8" s="660"/>
      <c r="BL8" s="660"/>
      <c r="BM8" s="660"/>
      <c r="BN8" s="661"/>
      <c r="BO8" s="662">
        <v>1.3</v>
      </c>
      <c r="BP8" s="662"/>
      <c r="BQ8" s="662"/>
      <c r="BR8" s="662"/>
      <c r="BS8" s="668" t="s">
        <v>225</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4434860</v>
      </c>
      <c r="CS8" s="660"/>
      <c r="CT8" s="660"/>
      <c r="CU8" s="660"/>
      <c r="CV8" s="660"/>
      <c r="CW8" s="660"/>
      <c r="CX8" s="660"/>
      <c r="CY8" s="661"/>
      <c r="CZ8" s="662">
        <v>26.4</v>
      </c>
      <c r="DA8" s="662"/>
      <c r="DB8" s="662"/>
      <c r="DC8" s="662"/>
      <c r="DD8" s="668">
        <v>40806</v>
      </c>
      <c r="DE8" s="660"/>
      <c r="DF8" s="660"/>
      <c r="DG8" s="660"/>
      <c r="DH8" s="660"/>
      <c r="DI8" s="660"/>
      <c r="DJ8" s="660"/>
      <c r="DK8" s="660"/>
      <c r="DL8" s="660"/>
      <c r="DM8" s="660"/>
      <c r="DN8" s="660"/>
      <c r="DO8" s="660"/>
      <c r="DP8" s="661"/>
      <c r="DQ8" s="668">
        <v>2544625</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15892</v>
      </c>
      <c r="S9" s="660"/>
      <c r="T9" s="660"/>
      <c r="U9" s="660"/>
      <c r="V9" s="660"/>
      <c r="W9" s="660"/>
      <c r="X9" s="660"/>
      <c r="Y9" s="661"/>
      <c r="Z9" s="662">
        <v>0.1</v>
      </c>
      <c r="AA9" s="662"/>
      <c r="AB9" s="662"/>
      <c r="AC9" s="662"/>
      <c r="AD9" s="663">
        <v>15892</v>
      </c>
      <c r="AE9" s="663"/>
      <c r="AF9" s="663"/>
      <c r="AG9" s="663"/>
      <c r="AH9" s="663"/>
      <c r="AI9" s="663"/>
      <c r="AJ9" s="663"/>
      <c r="AK9" s="663"/>
      <c r="AL9" s="664">
        <v>0.2</v>
      </c>
      <c r="AM9" s="665"/>
      <c r="AN9" s="665"/>
      <c r="AO9" s="666"/>
      <c r="AP9" s="656" t="s">
        <v>233</v>
      </c>
      <c r="AQ9" s="657"/>
      <c r="AR9" s="657"/>
      <c r="AS9" s="657"/>
      <c r="AT9" s="657"/>
      <c r="AU9" s="657"/>
      <c r="AV9" s="657"/>
      <c r="AW9" s="657"/>
      <c r="AX9" s="657"/>
      <c r="AY9" s="657"/>
      <c r="AZ9" s="657"/>
      <c r="BA9" s="657"/>
      <c r="BB9" s="657"/>
      <c r="BC9" s="657"/>
      <c r="BD9" s="657"/>
      <c r="BE9" s="657"/>
      <c r="BF9" s="658"/>
      <c r="BG9" s="659">
        <v>1421321</v>
      </c>
      <c r="BH9" s="660"/>
      <c r="BI9" s="660"/>
      <c r="BJ9" s="660"/>
      <c r="BK9" s="660"/>
      <c r="BL9" s="660"/>
      <c r="BM9" s="660"/>
      <c r="BN9" s="661"/>
      <c r="BO9" s="662">
        <v>27.8</v>
      </c>
      <c r="BP9" s="662"/>
      <c r="BQ9" s="662"/>
      <c r="BR9" s="662"/>
      <c r="BS9" s="668" t="s">
        <v>120</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1603935</v>
      </c>
      <c r="CS9" s="660"/>
      <c r="CT9" s="660"/>
      <c r="CU9" s="660"/>
      <c r="CV9" s="660"/>
      <c r="CW9" s="660"/>
      <c r="CX9" s="660"/>
      <c r="CY9" s="661"/>
      <c r="CZ9" s="662">
        <v>9.5</v>
      </c>
      <c r="DA9" s="662"/>
      <c r="DB9" s="662"/>
      <c r="DC9" s="662"/>
      <c r="DD9" s="668">
        <v>89866</v>
      </c>
      <c r="DE9" s="660"/>
      <c r="DF9" s="660"/>
      <c r="DG9" s="660"/>
      <c r="DH9" s="660"/>
      <c r="DI9" s="660"/>
      <c r="DJ9" s="660"/>
      <c r="DK9" s="660"/>
      <c r="DL9" s="660"/>
      <c r="DM9" s="660"/>
      <c r="DN9" s="660"/>
      <c r="DO9" s="660"/>
      <c r="DP9" s="661"/>
      <c r="DQ9" s="668">
        <v>1414867</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225</v>
      </c>
      <c r="S10" s="660"/>
      <c r="T10" s="660"/>
      <c r="U10" s="660"/>
      <c r="V10" s="660"/>
      <c r="W10" s="660"/>
      <c r="X10" s="660"/>
      <c r="Y10" s="661"/>
      <c r="Z10" s="662" t="s">
        <v>225</v>
      </c>
      <c r="AA10" s="662"/>
      <c r="AB10" s="662"/>
      <c r="AC10" s="662"/>
      <c r="AD10" s="663" t="s">
        <v>225</v>
      </c>
      <c r="AE10" s="663"/>
      <c r="AF10" s="663"/>
      <c r="AG10" s="663"/>
      <c r="AH10" s="663"/>
      <c r="AI10" s="663"/>
      <c r="AJ10" s="663"/>
      <c r="AK10" s="663"/>
      <c r="AL10" s="664" t="s">
        <v>225</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102773</v>
      </c>
      <c r="BH10" s="660"/>
      <c r="BI10" s="660"/>
      <c r="BJ10" s="660"/>
      <c r="BK10" s="660"/>
      <c r="BL10" s="660"/>
      <c r="BM10" s="660"/>
      <c r="BN10" s="661"/>
      <c r="BO10" s="662">
        <v>2</v>
      </c>
      <c r="BP10" s="662"/>
      <c r="BQ10" s="662"/>
      <c r="BR10" s="662"/>
      <c r="BS10" s="668" t="s">
        <v>225</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45905</v>
      </c>
      <c r="CS10" s="660"/>
      <c r="CT10" s="660"/>
      <c r="CU10" s="660"/>
      <c r="CV10" s="660"/>
      <c r="CW10" s="660"/>
      <c r="CX10" s="660"/>
      <c r="CY10" s="661"/>
      <c r="CZ10" s="662">
        <v>0.3</v>
      </c>
      <c r="DA10" s="662"/>
      <c r="DB10" s="662"/>
      <c r="DC10" s="662"/>
      <c r="DD10" s="668">
        <v>518</v>
      </c>
      <c r="DE10" s="660"/>
      <c r="DF10" s="660"/>
      <c r="DG10" s="660"/>
      <c r="DH10" s="660"/>
      <c r="DI10" s="660"/>
      <c r="DJ10" s="660"/>
      <c r="DK10" s="660"/>
      <c r="DL10" s="660"/>
      <c r="DM10" s="660"/>
      <c r="DN10" s="660"/>
      <c r="DO10" s="660"/>
      <c r="DP10" s="661"/>
      <c r="DQ10" s="668">
        <v>38461</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225</v>
      </c>
      <c r="S11" s="660"/>
      <c r="T11" s="660"/>
      <c r="U11" s="660"/>
      <c r="V11" s="660"/>
      <c r="W11" s="660"/>
      <c r="X11" s="660"/>
      <c r="Y11" s="661"/>
      <c r="Z11" s="662" t="s">
        <v>225</v>
      </c>
      <c r="AA11" s="662"/>
      <c r="AB11" s="662"/>
      <c r="AC11" s="662"/>
      <c r="AD11" s="663" t="s">
        <v>120</v>
      </c>
      <c r="AE11" s="663"/>
      <c r="AF11" s="663"/>
      <c r="AG11" s="663"/>
      <c r="AH11" s="663"/>
      <c r="AI11" s="663"/>
      <c r="AJ11" s="663"/>
      <c r="AK11" s="663"/>
      <c r="AL11" s="664" t="s">
        <v>120</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213617</v>
      </c>
      <c r="BH11" s="660"/>
      <c r="BI11" s="660"/>
      <c r="BJ11" s="660"/>
      <c r="BK11" s="660"/>
      <c r="BL11" s="660"/>
      <c r="BM11" s="660"/>
      <c r="BN11" s="661"/>
      <c r="BO11" s="662">
        <v>4.2</v>
      </c>
      <c r="BP11" s="662"/>
      <c r="BQ11" s="662"/>
      <c r="BR11" s="662"/>
      <c r="BS11" s="668">
        <v>42292</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639934</v>
      </c>
      <c r="CS11" s="660"/>
      <c r="CT11" s="660"/>
      <c r="CU11" s="660"/>
      <c r="CV11" s="660"/>
      <c r="CW11" s="660"/>
      <c r="CX11" s="660"/>
      <c r="CY11" s="661"/>
      <c r="CZ11" s="662">
        <v>3.8</v>
      </c>
      <c r="DA11" s="662"/>
      <c r="DB11" s="662"/>
      <c r="DC11" s="662"/>
      <c r="DD11" s="668">
        <v>87396</v>
      </c>
      <c r="DE11" s="660"/>
      <c r="DF11" s="660"/>
      <c r="DG11" s="660"/>
      <c r="DH11" s="660"/>
      <c r="DI11" s="660"/>
      <c r="DJ11" s="660"/>
      <c r="DK11" s="660"/>
      <c r="DL11" s="660"/>
      <c r="DM11" s="660"/>
      <c r="DN11" s="660"/>
      <c r="DO11" s="660"/>
      <c r="DP11" s="661"/>
      <c r="DQ11" s="668">
        <v>285829</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658211</v>
      </c>
      <c r="S12" s="660"/>
      <c r="T12" s="660"/>
      <c r="U12" s="660"/>
      <c r="V12" s="660"/>
      <c r="W12" s="660"/>
      <c r="X12" s="660"/>
      <c r="Y12" s="661"/>
      <c r="Z12" s="662">
        <v>3.8</v>
      </c>
      <c r="AA12" s="662"/>
      <c r="AB12" s="662"/>
      <c r="AC12" s="662"/>
      <c r="AD12" s="663">
        <v>658211</v>
      </c>
      <c r="AE12" s="663"/>
      <c r="AF12" s="663"/>
      <c r="AG12" s="663"/>
      <c r="AH12" s="663"/>
      <c r="AI12" s="663"/>
      <c r="AJ12" s="663"/>
      <c r="AK12" s="663"/>
      <c r="AL12" s="664">
        <v>7.2</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2659905</v>
      </c>
      <c r="BH12" s="660"/>
      <c r="BI12" s="660"/>
      <c r="BJ12" s="660"/>
      <c r="BK12" s="660"/>
      <c r="BL12" s="660"/>
      <c r="BM12" s="660"/>
      <c r="BN12" s="661"/>
      <c r="BO12" s="662">
        <v>51.9</v>
      </c>
      <c r="BP12" s="662"/>
      <c r="BQ12" s="662"/>
      <c r="BR12" s="662"/>
      <c r="BS12" s="668" t="s">
        <v>225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559032</v>
      </c>
      <c r="CS12" s="660"/>
      <c r="CT12" s="660"/>
      <c r="CU12" s="660"/>
      <c r="CV12" s="660"/>
      <c r="CW12" s="660"/>
      <c r="CX12" s="660"/>
      <c r="CY12" s="661"/>
      <c r="CZ12" s="662">
        <v>3.3</v>
      </c>
      <c r="DA12" s="662"/>
      <c r="DB12" s="662"/>
      <c r="DC12" s="662"/>
      <c r="DD12" s="668">
        <v>50376</v>
      </c>
      <c r="DE12" s="660"/>
      <c r="DF12" s="660"/>
      <c r="DG12" s="660"/>
      <c r="DH12" s="660"/>
      <c r="DI12" s="660"/>
      <c r="DJ12" s="660"/>
      <c r="DK12" s="660"/>
      <c r="DL12" s="660"/>
      <c r="DM12" s="660"/>
      <c r="DN12" s="660"/>
      <c r="DO12" s="660"/>
      <c r="DP12" s="661"/>
      <c r="DQ12" s="668">
        <v>217066</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6269</v>
      </c>
      <c r="S13" s="660"/>
      <c r="T13" s="660"/>
      <c r="U13" s="660"/>
      <c r="V13" s="660"/>
      <c r="W13" s="660"/>
      <c r="X13" s="660"/>
      <c r="Y13" s="661"/>
      <c r="Z13" s="662">
        <v>0</v>
      </c>
      <c r="AA13" s="662"/>
      <c r="AB13" s="662"/>
      <c r="AC13" s="662"/>
      <c r="AD13" s="663">
        <v>6269</v>
      </c>
      <c r="AE13" s="663"/>
      <c r="AF13" s="663"/>
      <c r="AG13" s="663"/>
      <c r="AH13" s="663"/>
      <c r="AI13" s="663"/>
      <c r="AJ13" s="663"/>
      <c r="AK13" s="663"/>
      <c r="AL13" s="664">
        <v>0.1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2653943</v>
      </c>
      <c r="BH13" s="660"/>
      <c r="BI13" s="660"/>
      <c r="BJ13" s="660"/>
      <c r="BK13" s="660"/>
      <c r="BL13" s="660"/>
      <c r="BM13" s="660"/>
      <c r="BN13" s="661"/>
      <c r="BO13" s="662">
        <v>51.8</v>
      </c>
      <c r="BP13" s="662"/>
      <c r="BQ13" s="662"/>
      <c r="BR13" s="662"/>
      <c r="BS13" s="668" t="s">
        <v>225</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2541528</v>
      </c>
      <c r="CS13" s="660"/>
      <c r="CT13" s="660"/>
      <c r="CU13" s="660"/>
      <c r="CV13" s="660"/>
      <c r="CW13" s="660"/>
      <c r="CX13" s="660"/>
      <c r="CY13" s="661"/>
      <c r="CZ13" s="662">
        <v>15.1</v>
      </c>
      <c r="DA13" s="662"/>
      <c r="DB13" s="662"/>
      <c r="DC13" s="662"/>
      <c r="DD13" s="668">
        <v>765506</v>
      </c>
      <c r="DE13" s="660"/>
      <c r="DF13" s="660"/>
      <c r="DG13" s="660"/>
      <c r="DH13" s="660"/>
      <c r="DI13" s="660"/>
      <c r="DJ13" s="660"/>
      <c r="DK13" s="660"/>
      <c r="DL13" s="660"/>
      <c r="DM13" s="660"/>
      <c r="DN13" s="660"/>
      <c r="DO13" s="660"/>
      <c r="DP13" s="661"/>
      <c r="DQ13" s="668">
        <v>1871841</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225</v>
      </c>
      <c r="AA14" s="662"/>
      <c r="AB14" s="662"/>
      <c r="AC14" s="662"/>
      <c r="AD14" s="663" t="s">
        <v>225</v>
      </c>
      <c r="AE14" s="663"/>
      <c r="AF14" s="663"/>
      <c r="AG14" s="663"/>
      <c r="AH14" s="663"/>
      <c r="AI14" s="663"/>
      <c r="AJ14" s="663"/>
      <c r="AK14" s="663"/>
      <c r="AL14" s="664" t="s">
        <v>120</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110100</v>
      </c>
      <c r="BH14" s="660"/>
      <c r="BI14" s="660"/>
      <c r="BJ14" s="660"/>
      <c r="BK14" s="660"/>
      <c r="BL14" s="660"/>
      <c r="BM14" s="660"/>
      <c r="BN14" s="661"/>
      <c r="BO14" s="662">
        <v>2.2000000000000002</v>
      </c>
      <c r="BP14" s="662"/>
      <c r="BQ14" s="662"/>
      <c r="BR14" s="662"/>
      <c r="BS14" s="668" t="s">
        <v>120</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678152</v>
      </c>
      <c r="CS14" s="660"/>
      <c r="CT14" s="660"/>
      <c r="CU14" s="660"/>
      <c r="CV14" s="660"/>
      <c r="CW14" s="660"/>
      <c r="CX14" s="660"/>
      <c r="CY14" s="661"/>
      <c r="CZ14" s="662">
        <v>4</v>
      </c>
      <c r="DA14" s="662"/>
      <c r="DB14" s="662"/>
      <c r="DC14" s="662"/>
      <c r="DD14" s="668">
        <v>45427</v>
      </c>
      <c r="DE14" s="660"/>
      <c r="DF14" s="660"/>
      <c r="DG14" s="660"/>
      <c r="DH14" s="660"/>
      <c r="DI14" s="660"/>
      <c r="DJ14" s="660"/>
      <c r="DK14" s="660"/>
      <c r="DL14" s="660"/>
      <c r="DM14" s="660"/>
      <c r="DN14" s="660"/>
      <c r="DO14" s="660"/>
      <c r="DP14" s="661"/>
      <c r="DQ14" s="668">
        <v>544591</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41119</v>
      </c>
      <c r="S15" s="660"/>
      <c r="T15" s="660"/>
      <c r="U15" s="660"/>
      <c r="V15" s="660"/>
      <c r="W15" s="660"/>
      <c r="X15" s="660"/>
      <c r="Y15" s="661"/>
      <c r="Z15" s="662">
        <v>0.2</v>
      </c>
      <c r="AA15" s="662"/>
      <c r="AB15" s="662"/>
      <c r="AC15" s="662"/>
      <c r="AD15" s="663">
        <v>41119</v>
      </c>
      <c r="AE15" s="663"/>
      <c r="AF15" s="663"/>
      <c r="AG15" s="663"/>
      <c r="AH15" s="663"/>
      <c r="AI15" s="663"/>
      <c r="AJ15" s="663"/>
      <c r="AK15" s="663"/>
      <c r="AL15" s="664">
        <v>0.4</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225346</v>
      </c>
      <c r="BH15" s="660"/>
      <c r="BI15" s="660"/>
      <c r="BJ15" s="660"/>
      <c r="BK15" s="660"/>
      <c r="BL15" s="660"/>
      <c r="BM15" s="660"/>
      <c r="BN15" s="661"/>
      <c r="BO15" s="662">
        <v>4.4000000000000004</v>
      </c>
      <c r="BP15" s="662"/>
      <c r="BQ15" s="662"/>
      <c r="BR15" s="662"/>
      <c r="BS15" s="668" t="s">
        <v>225</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1629338</v>
      </c>
      <c r="CS15" s="660"/>
      <c r="CT15" s="660"/>
      <c r="CU15" s="660"/>
      <c r="CV15" s="660"/>
      <c r="CW15" s="660"/>
      <c r="CX15" s="660"/>
      <c r="CY15" s="661"/>
      <c r="CZ15" s="662">
        <v>9.6999999999999993</v>
      </c>
      <c r="DA15" s="662"/>
      <c r="DB15" s="662"/>
      <c r="DC15" s="662"/>
      <c r="DD15" s="668">
        <v>206601</v>
      </c>
      <c r="DE15" s="660"/>
      <c r="DF15" s="660"/>
      <c r="DG15" s="660"/>
      <c r="DH15" s="660"/>
      <c r="DI15" s="660"/>
      <c r="DJ15" s="660"/>
      <c r="DK15" s="660"/>
      <c r="DL15" s="660"/>
      <c r="DM15" s="660"/>
      <c r="DN15" s="660"/>
      <c r="DO15" s="660"/>
      <c r="DP15" s="661"/>
      <c r="DQ15" s="668">
        <v>1369328</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225</v>
      </c>
      <c r="AA16" s="662"/>
      <c r="AB16" s="662"/>
      <c r="AC16" s="662"/>
      <c r="AD16" s="663" t="s">
        <v>225</v>
      </c>
      <c r="AE16" s="663"/>
      <c r="AF16" s="663"/>
      <c r="AG16" s="663"/>
      <c r="AH16" s="663"/>
      <c r="AI16" s="663"/>
      <c r="AJ16" s="663"/>
      <c r="AK16" s="663"/>
      <c r="AL16" s="664" t="s">
        <v>254</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v>143707</v>
      </c>
      <c r="BH16" s="660"/>
      <c r="BI16" s="660"/>
      <c r="BJ16" s="660"/>
      <c r="BK16" s="660"/>
      <c r="BL16" s="660"/>
      <c r="BM16" s="660"/>
      <c r="BN16" s="661"/>
      <c r="BO16" s="662">
        <v>2.8</v>
      </c>
      <c r="BP16" s="662"/>
      <c r="BQ16" s="662"/>
      <c r="BR16" s="662"/>
      <c r="BS16" s="668" t="s">
        <v>225</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312894</v>
      </c>
      <c r="CS16" s="660"/>
      <c r="CT16" s="660"/>
      <c r="CU16" s="660"/>
      <c r="CV16" s="660"/>
      <c r="CW16" s="660"/>
      <c r="CX16" s="660"/>
      <c r="CY16" s="661"/>
      <c r="CZ16" s="662">
        <v>1.9</v>
      </c>
      <c r="DA16" s="662"/>
      <c r="DB16" s="662"/>
      <c r="DC16" s="662"/>
      <c r="DD16" s="668" t="s">
        <v>225</v>
      </c>
      <c r="DE16" s="660"/>
      <c r="DF16" s="660"/>
      <c r="DG16" s="660"/>
      <c r="DH16" s="660"/>
      <c r="DI16" s="660"/>
      <c r="DJ16" s="660"/>
      <c r="DK16" s="660"/>
      <c r="DL16" s="660"/>
      <c r="DM16" s="660"/>
      <c r="DN16" s="660"/>
      <c r="DO16" s="660"/>
      <c r="DP16" s="661"/>
      <c r="DQ16" s="668">
        <v>138549</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16395</v>
      </c>
      <c r="S17" s="660"/>
      <c r="T17" s="660"/>
      <c r="U17" s="660"/>
      <c r="V17" s="660"/>
      <c r="W17" s="660"/>
      <c r="X17" s="660"/>
      <c r="Y17" s="661"/>
      <c r="Z17" s="662">
        <v>0.1</v>
      </c>
      <c r="AA17" s="662"/>
      <c r="AB17" s="662"/>
      <c r="AC17" s="662"/>
      <c r="AD17" s="663">
        <v>16395</v>
      </c>
      <c r="AE17" s="663"/>
      <c r="AF17" s="663"/>
      <c r="AG17" s="663"/>
      <c r="AH17" s="663"/>
      <c r="AI17" s="663"/>
      <c r="AJ17" s="663"/>
      <c r="AK17" s="663"/>
      <c r="AL17" s="664">
        <v>0.2</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1519387</v>
      </c>
      <c r="CS17" s="660"/>
      <c r="CT17" s="660"/>
      <c r="CU17" s="660"/>
      <c r="CV17" s="660"/>
      <c r="CW17" s="660"/>
      <c r="CX17" s="660"/>
      <c r="CY17" s="661"/>
      <c r="CZ17" s="662">
        <v>9</v>
      </c>
      <c r="DA17" s="662"/>
      <c r="DB17" s="662"/>
      <c r="DC17" s="662"/>
      <c r="DD17" s="668" t="s">
        <v>225</v>
      </c>
      <c r="DE17" s="660"/>
      <c r="DF17" s="660"/>
      <c r="DG17" s="660"/>
      <c r="DH17" s="660"/>
      <c r="DI17" s="660"/>
      <c r="DJ17" s="660"/>
      <c r="DK17" s="660"/>
      <c r="DL17" s="660"/>
      <c r="DM17" s="660"/>
      <c r="DN17" s="660"/>
      <c r="DO17" s="660"/>
      <c r="DP17" s="661"/>
      <c r="DQ17" s="668">
        <v>1455735</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4175945</v>
      </c>
      <c r="S18" s="660"/>
      <c r="T18" s="660"/>
      <c r="U18" s="660"/>
      <c r="V18" s="660"/>
      <c r="W18" s="660"/>
      <c r="X18" s="660"/>
      <c r="Y18" s="661"/>
      <c r="Z18" s="662">
        <v>24.2</v>
      </c>
      <c r="AA18" s="662"/>
      <c r="AB18" s="662"/>
      <c r="AC18" s="662"/>
      <c r="AD18" s="663">
        <v>3287601</v>
      </c>
      <c r="AE18" s="663"/>
      <c r="AF18" s="663"/>
      <c r="AG18" s="663"/>
      <c r="AH18" s="663"/>
      <c r="AI18" s="663"/>
      <c r="AJ18" s="663"/>
      <c r="AK18" s="663"/>
      <c r="AL18" s="664">
        <v>35.9</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225</v>
      </c>
      <c r="BP18" s="662"/>
      <c r="BQ18" s="662"/>
      <c r="BR18" s="662"/>
      <c r="BS18" s="668" t="s">
        <v>225</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v>7461</v>
      </c>
      <c r="CS18" s="660"/>
      <c r="CT18" s="660"/>
      <c r="CU18" s="660"/>
      <c r="CV18" s="660"/>
      <c r="CW18" s="660"/>
      <c r="CX18" s="660"/>
      <c r="CY18" s="661"/>
      <c r="CZ18" s="662">
        <v>0</v>
      </c>
      <c r="DA18" s="662"/>
      <c r="DB18" s="662"/>
      <c r="DC18" s="662"/>
      <c r="DD18" s="668" t="s">
        <v>120</v>
      </c>
      <c r="DE18" s="660"/>
      <c r="DF18" s="660"/>
      <c r="DG18" s="660"/>
      <c r="DH18" s="660"/>
      <c r="DI18" s="660"/>
      <c r="DJ18" s="660"/>
      <c r="DK18" s="660"/>
      <c r="DL18" s="660"/>
      <c r="DM18" s="660"/>
      <c r="DN18" s="660"/>
      <c r="DO18" s="660"/>
      <c r="DP18" s="661"/>
      <c r="DQ18" s="668">
        <v>7461</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3287601</v>
      </c>
      <c r="S19" s="660"/>
      <c r="T19" s="660"/>
      <c r="U19" s="660"/>
      <c r="V19" s="660"/>
      <c r="W19" s="660"/>
      <c r="X19" s="660"/>
      <c r="Y19" s="661"/>
      <c r="Z19" s="662">
        <v>19.100000000000001</v>
      </c>
      <c r="AA19" s="662"/>
      <c r="AB19" s="662"/>
      <c r="AC19" s="662"/>
      <c r="AD19" s="663">
        <v>3287601</v>
      </c>
      <c r="AE19" s="663"/>
      <c r="AF19" s="663"/>
      <c r="AG19" s="663"/>
      <c r="AH19" s="663"/>
      <c r="AI19" s="663"/>
      <c r="AJ19" s="663"/>
      <c r="AK19" s="663"/>
      <c r="AL19" s="664">
        <v>35.9</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178186</v>
      </c>
      <c r="BH19" s="660"/>
      <c r="BI19" s="660"/>
      <c r="BJ19" s="660"/>
      <c r="BK19" s="660"/>
      <c r="BL19" s="660"/>
      <c r="BM19" s="660"/>
      <c r="BN19" s="661"/>
      <c r="BO19" s="662">
        <v>3.5</v>
      </c>
      <c r="BP19" s="662"/>
      <c r="BQ19" s="662"/>
      <c r="BR19" s="662"/>
      <c r="BS19" s="668" t="s">
        <v>120</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225</v>
      </c>
      <c r="DA19" s="662"/>
      <c r="DB19" s="662"/>
      <c r="DC19" s="662"/>
      <c r="DD19" s="668" t="s">
        <v>225</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888344</v>
      </c>
      <c r="S20" s="660"/>
      <c r="T20" s="660"/>
      <c r="U20" s="660"/>
      <c r="V20" s="660"/>
      <c r="W20" s="660"/>
      <c r="X20" s="660"/>
      <c r="Y20" s="661"/>
      <c r="Z20" s="662">
        <v>5.0999999999999996</v>
      </c>
      <c r="AA20" s="662"/>
      <c r="AB20" s="662"/>
      <c r="AC20" s="662"/>
      <c r="AD20" s="663" t="s">
        <v>225</v>
      </c>
      <c r="AE20" s="663"/>
      <c r="AF20" s="663"/>
      <c r="AG20" s="663"/>
      <c r="AH20" s="663"/>
      <c r="AI20" s="663"/>
      <c r="AJ20" s="663"/>
      <c r="AK20" s="663"/>
      <c r="AL20" s="664" t="s">
        <v>120</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178186</v>
      </c>
      <c r="BH20" s="660"/>
      <c r="BI20" s="660"/>
      <c r="BJ20" s="660"/>
      <c r="BK20" s="660"/>
      <c r="BL20" s="660"/>
      <c r="BM20" s="660"/>
      <c r="BN20" s="661"/>
      <c r="BO20" s="662">
        <v>3.5</v>
      </c>
      <c r="BP20" s="662"/>
      <c r="BQ20" s="662"/>
      <c r="BR20" s="662"/>
      <c r="BS20" s="668" t="s">
        <v>225</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16797276</v>
      </c>
      <c r="CS20" s="660"/>
      <c r="CT20" s="660"/>
      <c r="CU20" s="660"/>
      <c r="CV20" s="660"/>
      <c r="CW20" s="660"/>
      <c r="CX20" s="660"/>
      <c r="CY20" s="661"/>
      <c r="CZ20" s="662">
        <v>100</v>
      </c>
      <c r="DA20" s="662"/>
      <c r="DB20" s="662"/>
      <c r="DC20" s="662"/>
      <c r="DD20" s="668">
        <v>1877232</v>
      </c>
      <c r="DE20" s="660"/>
      <c r="DF20" s="660"/>
      <c r="DG20" s="660"/>
      <c r="DH20" s="660"/>
      <c r="DI20" s="660"/>
      <c r="DJ20" s="660"/>
      <c r="DK20" s="660"/>
      <c r="DL20" s="660"/>
      <c r="DM20" s="660"/>
      <c r="DN20" s="660"/>
      <c r="DO20" s="660"/>
      <c r="DP20" s="661"/>
      <c r="DQ20" s="668">
        <v>12167349</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225</v>
      </c>
      <c r="S21" s="660"/>
      <c r="T21" s="660"/>
      <c r="U21" s="660"/>
      <c r="V21" s="660"/>
      <c r="W21" s="660"/>
      <c r="X21" s="660"/>
      <c r="Y21" s="661"/>
      <c r="Z21" s="662" t="s">
        <v>120</v>
      </c>
      <c r="AA21" s="662"/>
      <c r="AB21" s="662"/>
      <c r="AC21" s="662"/>
      <c r="AD21" s="663" t="s">
        <v>120</v>
      </c>
      <c r="AE21" s="663"/>
      <c r="AF21" s="663"/>
      <c r="AG21" s="663"/>
      <c r="AH21" s="663"/>
      <c r="AI21" s="663"/>
      <c r="AJ21" s="663"/>
      <c r="AK21" s="663"/>
      <c r="AL21" s="664" t="s">
        <v>225</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225</v>
      </c>
      <c r="BH21" s="660"/>
      <c r="BI21" s="660"/>
      <c r="BJ21" s="660"/>
      <c r="BK21" s="660"/>
      <c r="BL21" s="660"/>
      <c r="BM21" s="660"/>
      <c r="BN21" s="661"/>
      <c r="BO21" s="662" t="s">
        <v>225</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10207139</v>
      </c>
      <c r="S22" s="660"/>
      <c r="T22" s="660"/>
      <c r="U22" s="660"/>
      <c r="V22" s="660"/>
      <c r="W22" s="660"/>
      <c r="X22" s="660"/>
      <c r="Y22" s="661"/>
      <c r="Z22" s="662">
        <v>59.2</v>
      </c>
      <c r="AA22" s="662"/>
      <c r="AB22" s="662"/>
      <c r="AC22" s="662"/>
      <c r="AD22" s="663">
        <v>9140609</v>
      </c>
      <c r="AE22" s="663"/>
      <c r="AF22" s="663"/>
      <c r="AG22" s="663"/>
      <c r="AH22" s="663"/>
      <c r="AI22" s="663"/>
      <c r="AJ22" s="663"/>
      <c r="AK22" s="663"/>
      <c r="AL22" s="664">
        <v>99.7</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225</v>
      </c>
      <c r="BH22" s="660"/>
      <c r="BI22" s="660"/>
      <c r="BJ22" s="660"/>
      <c r="BK22" s="660"/>
      <c r="BL22" s="660"/>
      <c r="BM22" s="660"/>
      <c r="BN22" s="661"/>
      <c r="BO22" s="662" t="s">
        <v>120</v>
      </c>
      <c r="BP22" s="662"/>
      <c r="BQ22" s="662"/>
      <c r="BR22" s="662"/>
      <c r="BS22" s="668" t="s">
        <v>225</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4974</v>
      </c>
      <c r="S23" s="660"/>
      <c r="T23" s="660"/>
      <c r="U23" s="660"/>
      <c r="V23" s="660"/>
      <c r="W23" s="660"/>
      <c r="X23" s="660"/>
      <c r="Y23" s="661"/>
      <c r="Z23" s="662">
        <v>0</v>
      </c>
      <c r="AA23" s="662"/>
      <c r="AB23" s="662"/>
      <c r="AC23" s="662"/>
      <c r="AD23" s="663">
        <v>4974</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178186</v>
      </c>
      <c r="BH23" s="660"/>
      <c r="BI23" s="660"/>
      <c r="BJ23" s="660"/>
      <c r="BK23" s="660"/>
      <c r="BL23" s="660"/>
      <c r="BM23" s="660"/>
      <c r="BN23" s="661"/>
      <c r="BO23" s="662">
        <v>3.5</v>
      </c>
      <c r="BP23" s="662"/>
      <c r="BQ23" s="662"/>
      <c r="BR23" s="662"/>
      <c r="BS23" s="668" t="s">
        <v>225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222590</v>
      </c>
      <c r="S24" s="660"/>
      <c r="T24" s="660"/>
      <c r="U24" s="660"/>
      <c r="V24" s="660"/>
      <c r="W24" s="660"/>
      <c r="X24" s="660"/>
      <c r="Y24" s="661"/>
      <c r="Z24" s="662">
        <v>1.3</v>
      </c>
      <c r="AA24" s="662"/>
      <c r="AB24" s="662"/>
      <c r="AC24" s="662"/>
      <c r="AD24" s="663" t="s">
        <v>120</v>
      </c>
      <c r="AE24" s="663"/>
      <c r="AF24" s="663"/>
      <c r="AG24" s="663"/>
      <c r="AH24" s="663"/>
      <c r="AI24" s="663"/>
      <c r="AJ24" s="663"/>
      <c r="AK24" s="663"/>
      <c r="AL24" s="664" t="s">
        <v>120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225</v>
      </c>
      <c r="BP24" s="662"/>
      <c r="BQ24" s="662"/>
      <c r="BR24" s="662"/>
      <c r="BS24" s="668" t="s">
        <v>225</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6528240</v>
      </c>
      <c r="CS24" s="649"/>
      <c r="CT24" s="649"/>
      <c r="CU24" s="649"/>
      <c r="CV24" s="649"/>
      <c r="CW24" s="649"/>
      <c r="CX24" s="649"/>
      <c r="CY24" s="650"/>
      <c r="CZ24" s="653">
        <v>38.9</v>
      </c>
      <c r="DA24" s="654"/>
      <c r="DB24" s="654"/>
      <c r="DC24" s="673"/>
      <c r="DD24" s="692">
        <v>4618201</v>
      </c>
      <c r="DE24" s="649"/>
      <c r="DF24" s="649"/>
      <c r="DG24" s="649"/>
      <c r="DH24" s="649"/>
      <c r="DI24" s="649"/>
      <c r="DJ24" s="649"/>
      <c r="DK24" s="650"/>
      <c r="DL24" s="692">
        <v>4567372</v>
      </c>
      <c r="DM24" s="649"/>
      <c r="DN24" s="649"/>
      <c r="DO24" s="649"/>
      <c r="DP24" s="649"/>
      <c r="DQ24" s="649"/>
      <c r="DR24" s="649"/>
      <c r="DS24" s="649"/>
      <c r="DT24" s="649"/>
      <c r="DU24" s="649"/>
      <c r="DV24" s="650"/>
      <c r="DW24" s="653">
        <v>46.8</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314796</v>
      </c>
      <c r="S25" s="660"/>
      <c r="T25" s="660"/>
      <c r="U25" s="660"/>
      <c r="V25" s="660"/>
      <c r="W25" s="660"/>
      <c r="X25" s="660"/>
      <c r="Y25" s="661"/>
      <c r="Z25" s="662">
        <v>1.8</v>
      </c>
      <c r="AA25" s="662"/>
      <c r="AB25" s="662"/>
      <c r="AC25" s="662"/>
      <c r="AD25" s="663">
        <v>11139</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225</v>
      </c>
      <c r="BP25" s="662"/>
      <c r="BQ25" s="662"/>
      <c r="BR25" s="662"/>
      <c r="BS25" s="668" t="s">
        <v>120</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2806714</v>
      </c>
      <c r="CS25" s="695"/>
      <c r="CT25" s="695"/>
      <c r="CU25" s="695"/>
      <c r="CV25" s="695"/>
      <c r="CW25" s="695"/>
      <c r="CX25" s="695"/>
      <c r="CY25" s="696"/>
      <c r="CZ25" s="664">
        <v>16.7</v>
      </c>
      <c r="DA25" s="693"/>
      <c r="DB25" s="693"/>
      <c r="DC25" s="697"/>
      <c r="DD25" s="668">
        <v>2418577</v>
      </c>
      <c r="DE25" s="695"/>
      <c r="DF25" s="695"/>
      <c r="DG25" s="695"/>
      <c r="DH25" s="695"/>
      <c r="DI25" s="695"/>
      <c r="DJ25" s="695"/>
      <c r="DK25" s="696"/>
      <c r="DL25" s="668">
        <v>2369890</v>
      </c>
      <c r="DM25" s="695"/>
      <c r="DN25" s="695"/>
      <c r="DO25" s="695"/>
      <c r="DP25" s="695"/>
      <c r="DQ25" s="695"/>
      <c r="DR25" s="695"/>
      <c r="DS25" s="695"/>
      <c r="DT25" s="695"/>
      <c r="DU25" s="695"/>
      <c r="DV25" s="696"/>
      <c r="DW25" s="664">
        <v>24.3</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90945</v>
      </c>
      <c r="S26" s="660"/>
      <c r="T26" s="660"/>
      <c r="U26" s="660"/>
      <c r="V26" s="660"/>
      <c r="W26" s="660"/>
      <c r="X26" s="660"/>
      <c r="Y26" s="661"/>
      <c r="Z26" s="662">
        <v>0.5</v>
      </c>
      <c r="AA26" s="662"/>
      <c r="AB26" s="662"/>
      <c r="AC26" s="662"/>
      <c r="AD26" s="663" t="s">
        <v>225</v>
      </c>
      <c r="AE26" s="663"/>
      <c r="AF26" s="663"/>
      <c r="AG26" s="663"/>
      <c r="AH26" s="663"/>
      <c r="AI26" s="663"/>
      <c r="AJ26" s="663"/>
      <c r="AK26" s="663"/>
      <c r="AL26" s="664" t="s">
        <v>225</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225</v>
      </c>
      <c r="BH26" s="660"/>
      <c r="BI26" s="660"/>
      <c r="BJ26" s="660"/>
      <c r="BK26" s="660"/>
      <c r="BL26" s="660"/>
      <c r="BM26" s="660"/>
      <c r="BN26" s="661"/>
      <c r="BO26" s="662" t="s">
        <v>225</v>
      </c>
      <c r="BP26" s="662"/>
      <c r="BQ26" s="662"/>
      <c r="BR26" s="662"/>
      <c r="BS26" s="668" t="s">
        <v>225</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1968985</v>
      </c>
      <c r="CS26" s="660"/>
      <c r="CT26" s="660"/>
      <c r="CU26" s="660"/>
      <c r="CV26" s="660"/>
      <c r="CW26" s="660"/>
      <c r="CX26" s="660"/>
      <c r="CY26" s="661"/>
      <c r="CZ26" s="664">
        <v>11.7</v>
      </c>
      <c r="DA26" s="693"/>
      <c r="DB26" s="693"/>
      <c r="DC26" s="697"/>
      <c r="DD26" s="668">
        <v>1632355</v>
      </c>
      <c r="DE26" s="660"/>
      <c r="DF26" s="660"/>
      <c r="DG26" s="660"/>
      <c r="DH26" s="660"/>
      <c r="DI26" s="660"/>
      <c r="DJ26" s="660"/>
      <c r="DK26" s="661"/>
      <c r="DL26" s="668" t="s">
        <v>225</v>
      </c>
      <c r="DM26" s="660"/>
      <c r="DN26" s="660"/>
      <c r="DO26" s="660"/>
      <c r="DP26" s="660"/>
      <c r="DQ26" s="660"/>
      <c r="DR26" s="660"/>
      <c r="DS26" s="660"/>
      <c r="DT26" s="660"/>
      <c r="DU26" s="660"/>
      <c r="DV26" s="661"/>
      <c r="DW26" s="664" t="s">
        <v>225</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1528053</v>
      </c>
      <c r="S27" s="660"/>
      <c r="T27" s="660"/>
      <c r="U27" s="660"/>
      <c r="V27" s="660"/>
      <c r="W27" s="660"/>
      <c r="X27" s="660"/>
      <c r="Y27" s="661"/>
      <c r="Z27" s="662">
        <v>8.9</v>
      </c>
      <c r="AA27" s="662"/>
      <c r="AB27" s="662"/>
      <c r="AC27" s="662"/>
      <c r="AD27" s="663" t="s">
        <v>225</v>
      </c>
      <c r="AE27" s="663"/>
      <c r="AF27" s="663"/>
      <c r="AG27" s="663"/>
      <c r="AH27" s="663"/>
      <c r="AI27" s="663"/>
      <c r="AJ27" s="663"/>
      <c r="AK27" s="663"/>
      <c r="AL27" s="664" t="s">
        <v>225</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5120214</v>
      </c>
      <c r="BH27" s="660"/>
      <c r="BI27" s="660"/>
      <c r="BJ27" s="660"/>
      <c r="BK27" s="660"/>
      <c r="BL27" s="660"/>
      <c r="BM27" s="660"/>
      <c r="BN27" s="661"/>
      <c r="BO27" s="662">
        <v>100</v>
      </c>
      <c r="BP27" s="662"/>
      <c r="BQ27" s="662"/>
      <c r="BR27" s="662"/>
      <c r="BS27" s="668">
        <v>42292</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2202139</v>
      </c>
      <c r="CS27" s="695"/>
      <c r="CT27" s="695"/>
      <c r="CU27" s="695"/>
      <c r="CV27" s="695"/>
      <c r="CW27" s="695"/>
      <c r="CX27" s="695"/>
      <c r="CY27" s="696"/>
      <c r="CZ27" s="664">
        <v>13.1</v>
      </c>
      <c r="DA27" s="693"/>
      <c r="DB27" s="693"/>
      <c r="DC27" s="697"/>
      <c r="DD27" s="668">
        <v>743889</v>
      </c>
      <c r="DE27" s="695"/>
      <c r="DF27" s="695"/>
      <c r="DG27" s="695"/>
      <c r="DH27" s="695"/>
      <c r="DI27" s="695"/>
      <c r="DJ27" s="695"/>
      <c r="DK27" s="696"/>
      <c r="DL27" s="668">
        <v>741747</v>
      </c>
      <c r="DM27" s="695"/>
      <c r="DN27" s="695"/>
      <c r="DO27" s="695"/>
      <c r="DP27" s="695"/>
      <c r="DQ27" s="695"/>
      <c r="DR27" s="695"/>
      <c r="DS27" s="695"/>
      <c r="DT27" s="695"/>
      <c r="DU27" s="695"/>
      <c r="DV27" s="696"/>
      <c r="DW27" s="664">
        <v>7.6</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120</v>
      </c>
      <c r="AA28" s="662"/>
      <c r="AB28" s="662"/>
      <c r="AC28" s="662"/>
      <c r="AD28" s="663" t="s">
        <v>225</v>
      </c>
      <c r="AE28" s="663"/>
      <c r="AF28" s="663"/>
      <c r="AG28" s="663"/>
      <c r="AH28" s="663"/>
      <c r="AI28" s="663"/>
      <c r="AJ28" s="663"/>
      <c r="AK28" s="663"/>
      <c r="AL28" s="664" t="s">
        <v>225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1519387</v>
      </c>
      <c r="CS28" s="660"/>
      <c r="CT28" s="660"/>
      <c r="CU28" s="660"/>
      <c r="CV28" s="660"/>
      <c r="CW28" s="660"/>
      <c r="CX28" s="660"/>
      <c r="CY28" s="661"/>
      <c r="CZ28" s="664">
        <v>9</v>
      </c>
      <c r="DA28" s="693"/>
      <c r="DB28" s="693"/>
      <c r="DC28" s="697"/>
      <c r="DD28" s="668">
        <v>1455735</v>
      </c>
      <c r="DE28" s="660"/>
      <c r="DF28" s="660"/>
      <c r="DG28" s="660"/>
      <c r="DH28" s="660"/>
      <c r="DI28" s="660"/>
      <c r="DJ28" s="660"/>
      <c r="DK28" s="661"/>
      <c r="DL28" s="668">
        <v>1455735</v>
      </c>
      <c r="DM28" s="660"/>
      <c r="DN28" s="660"/>
      <c r="DO28" s="660"/>
      <c r="DP28" s="660"/>
      <c r="DQ28" s="660"/>
      <c r="DR28" s="660"/>
      <c r="DS28" s="660"/>
      <c r="DT28" s="660"/>
      <c r="DU28" s="660"/>
      <c r="DV28" s="661"/>
      <c r="DW28" s="664">
        <v>14.9</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1000148</v>
      </c>
      <c r="S29" s="660"/>
      <c r="T29" s="660"/>
      <c r="U29" s="660"/>
      <c r="V29" s="660"/>
      <c r="W29" s="660"/>
      <c r="X29" s="660"/>
      <c r="Y29" s="661"/>
      <c r="Z29" s="662">
        <v>5.8</v>
      </c>
      <c r="AA29" s="662"/>
      <c r="AB29" s="662"/>
      <c r="AC29" s="662"/>
      <c r="AD29" s="663" t="s">
        <v>225</v>
      </c>
      <c r="AE29" s="663"/>
      <c r="AF29" s="663"/>
      <c r="AG29" s="663"/>
      <c r="AH29" s="663"/>
      <c r="AI29" s="663"/>
      <c r="AJ29" s="663"/>
      <c r="AK29" s="663"/>
      <c r="AL29" s="664" t="s">
        <v>225</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1519357</v>
      </c>
      <c r="CS29" s="695"/>
      <c r="CT29" s="695"/>
      <c r="CU29" s="695"/>
      <c r="CV29" s="695"/>
      <c r="CW29" s="695"/>
      <c r="CX29" s="695"/>
      <c r="CY29" s="696"/>
      <c r="CZ29" s="664">
        <v>9</v>
      </c>
      <c r="DA29" s="693"/>
      <c r="DB29" s="693"/>
      <c r="DC29" s="697"/>
      <c r="DD29" s="668">
        <v>1455705</v>
      </c>
      <c r="DE29" s="695"/>
      <c r="DF29" s="695"/>
      <c r="DG29" s="695"/>
      <c r="DH29" s="695"/>
      <c r="DI29" s="695"/>
      <c r="DJ29" s="695"/>
      <c r="DK29" s="696"/>
      <c r="DL29" s="668">
        <v>1455705</v>
      </c>
      <c r="DM29" s="695"/>
      <c r="DN29" s="695"/>
      <c r="DO29" s="695"/>
      <c r="DP29" s="695"/>
      <c r="DQ29" s="695"/>
      <c r="DR29" s="695"/>
      <c r="DS29" s="695"/>
      <c r="DT29" s="695"/>
      <c r="DU29" s="695"/>
      <c r="DV29" s="696"/>
      <c r="DW29" s="664">
        <v>14.9</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79052</v>
      </c>
      <c r="S30" s="660"/>
      <c r="T30" s="660"/>
      <c r="U30" s="660"/>
      <c r="V30" s="660"/>
      <c r="W30" s="660"/>
      <c r="X30" s="660"/>
      <c r="Y30" s="661"/>
      <c r="Z30" s="662">
        <v>0.5</v>
      </c>
      <c r="AA30" s="662"/>
      <c r="AB30" s="662"/>
      <c r="AC30" s="662"/>
      <c r="AD30" s="663">
        <v>13076</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176</v>
      </c>
      <c r="AY30" s="646"/>
      <c r="AZ30" s="646"/>
      <c r="BA30" s="646"/>
      <c r="BB30" s="646"/>
      <c r="BC30" s="646"/>
      <c r="BD30" s="646"/>
      <c r="BE30" s="646"/>
      <c r="BF30" s="647"/>
      <c r="BG30" s="719">
        <v>99.4</v>
      </c>
      <c r="BH30" s="720"/>
      <c r="BI30" s="720"/>
      <c r="BJ30" s="720"/>
      <c r="BK30" s="720"/>
      <c r="BL30" s="720"/>
      <c r="BM30" s="654">
        <v>98</v>
      </c>
      <c r="BN30" s="720"/>
      <c r="BO30" s="720"/>
      <c r="BP30" s="720"/>
      <c r="BQ30" s="721"/>
      <c r="BR30" s="719">
        <v>99.3</v>
      </c>
      <c r="BS30" s="720"/>
      <c r="BT30" s="720"/>
      <c r="BU30" s="720"/>
      <c r="BV30" s="720"/>
      <c r="BW30" s="720"/>
      <c r="BX30" s="654">
        <v>97.9</v>
      </c>
      <c r="BY30" s="720"/>
      <c r="BZ30" s="720"/>
      <c r="CA30" s="720"/>
      <c r="CB30" s="721"/>
      <c r="CD30" s="724"/>
      <c r="CE30" s="725"/>
      <c r="CF30" s="674" t="s">
        <v>303</v>
      </c>
      <c r="CG30" s="675"/>
      <c r="CH30" s="675"/>
      <c r="CI30" s="675"/>
      <c r="CJ30" s="675"/>
      <c r="CK30" s="675"/>
      <c r="CL30" s="675"/>
      <c r="CM30" s="675"/>
      <c r="CN30" s="675"/>
      <c r="CO30" s="675"/>
      <c r="CP30" s="675"/>
      <c r="CQ30" s="676"/>
      <c r="CR30" s="659">
        <v>1380015</v>
      </c>
      <c r="CS30" s="660"/>
      <c r="CT30" s="660"/>
      <c r="CU30" s="660"/>
      <c r="CV30" s="660"/>
      <c r="CW30" s="660"/>
      <c r="CX30" s="660"/>
      <c r="CY30" s="661"/>
      <c r="CZ30" s="664">
        <v>8.1999999999999993</v>
      </c>
      <c r="DA30" s="693"/>
      <c r="DB30" s="693"/>
      <c r="DC30" s="697"/>
      <c r="DD30" s="668">
        <v>1326221</v>
      </c>
      <c r="DE30" s="660"/>
      <c r="DF30" s="660"/>
      <c r="DG30" s="660"/>
      <c r="DH30" s="660"/>
      <c r="DI30" s="660"/>
      <c r="DJ30" s="660"/>
      <c r="DK30" s="661"/>
      <c r="DL30" s="668">
        <v>1326221</v>
      </c>
      <c r="DM30" s="660"/>
      <c r="DN30" s="660"/>
      <c r="DO30" s="660"/>
      <c r="DP30" s="660"/>
      <c r="DQ30" s="660"/>
      <c r="DR30" s="660"/>
      <c r="DS30" s="660"/>
      <c r="DT30" s="660"/>
      <c r="DU30" s="660"/>
      <c r="DV30" s="661"/>
      <c r="DW30" s="664">
        <v>13.6</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199949</v>
      </c>
      <c r="S31" s="660"/>
      <c r="T31" s="660"/>
      <c r="U31" s="660"/>
      <c r="V31" s="660"/>
      <c r="W31" s="660"/>
      <c r="X31" s="660"/>
      <c r="Y31" s="661"/>
      <c r="Z31" s="662">
        <v>1.2</v>
      </c>
      <c r="AA31" s="662"/>
      <c r="AB31" s="662"/>
      <c r="AC31" s="662"/>
      <c r="AD31" s="663" t="s">
        <v>225</v>
      </c>
      <c r="AE31" s="663"/>
      <c r="AF31" s="663"/>
      <c r="AG31" s="663"/>
      <c r="AH31" s="663"/>
      <c r="AI31" s="663"/>
      <c r="AJ31" s="663"/>
      <c r="AK31" s="663"/>
      <c r="AL31" s="664" t="s">
        <v>225</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99.4</v>
      </c>
      <c r="BH31" s="695"/>
      <c r="BI31" s="695"/>
      <c r="BJ31" s="695"/>
      <c r="BK31" s="695"/>
      <c r="BL31" s="695"/>
      <c r="BM31" s="665">
        <v>98.4</v>
      </c>
      <c r="BN31" s="717"/>
      <c r="BO31" s="717"/>
      <c r="BP31" s="717"/>
      <c r="BQ31" s="718"/>
      <c r="BR31" s="716">
        <v>99.4</v>
      </c>
      <c r="BS31" s="695"/>
      <c r="BT31" s="695"/>
      <c r="BU31" s="695"/>
      <c r="BV31" s="695"/>
      <c r="BW31" s="695"/>
      <c r="BX31" s="665">
        <v>98.3</v>
      </c>
      <c r="BY31" s="717"/>
      <c r="BZ31" s="717"/>
      <c r="CA31" s="717"/>
      <c r="CB31" s="718"/>
      <c r="CD31" s="724"/>
      <c r="CE31" s="725"/>
      <c r="CF31" s="674" t="s">
        <v>307</v>
      </c>
      <c r="CG31" s="675"/>
      <c r="CH31" s="675"/>
      <c r="CI31" s="675"/>
      <c r="CJ31" s="675"/>
      <c r="CK31" s="675"/>
      <c r="CL31" s="675"/>
      <c r="CM31" s="675"/>
      <c r="CN31" s="675"/>
      <c r="CO31" s="675"/>
      <c r="CP31" s="675"/>
      <c r="CQ31" s="676"/>
      <c r="CR31" s="659">
        <v>139342</v>
      </c>
      <c r="CS31" s="695"/>
      <c r="CT31" s="695"/>
      <c r="CU31" s="695"/>
      <c r="CV31" s="695"/>
      <c r="CW31" s="695"/>
      <c r="CX31" s="695"/>
      <c r="CY31" s="696"/>
      <c r="CZ31" s="664">
        <v>0.8</v>
      </c>
      <c r="DA31" s="693"/>
      <c r="DB31" s="693"/>
      <c r="DC31" s="697"/>
      <c r="DD31" s="668">
        <v>129484</v>
      </c>
      <c r="DE31" s="695"/>
      <c r="DF31" s="695"/>
      <c r="DG31" s="695"/>
      <c r="DH31" s="695"/>
      <c r="DI31" s="695"/>
      <c r="DJ31" s="695"/>
      <c r="DK31" s="696"/>
      <c r="DL31" s="668">
        <v>129484</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1192266</v>
      </c>
      <c r="S32" s="660"/>
      <c r="T32" s="660"/>
      <c r="U32" s="660"/>
      <c r="V32" s="660"/>
      <c r="W32" s="660"/>
      <c r="X32" s="660"/>
      <c r="Y32" s="661"/>
      <c r="Z32" s="662">
        <v>6.9</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99.3</v>
      </c>
      <c r="BH32" s="729"/>
      <c r="BI32" s="729"/>
      <c r="BJ32" s="729"/>
      <c r="BK32" s="729"/>
      <c r="BL32" s="729"/>
      <c r="BM32" s="730">
        <v>97.5</v>
      </c>
      <c r="BN32" s="729"/>
      <c r="BO32" s="729"/>
      <c r="BP32" s="729"/>
      <c r="BQ32" s="731"/>
      <c r="BR32" s="728">
        <v>99.2</v>
      </c>
      <c r="BS32" s="729"/>
      <c r="BT32" s="729"/>
      <c r="BU32" s="729"/>
      <c r="BV32" s="729"/>
      <c r="BW32" s="729"/>
      <c r="BX32" s="730">
        <v>97.4</v>
      </c>
      <c r="BY32" s="729"/>
      <c r="BZ32" s="729"/>
      <c r="CA32" s="729"/>
      <c r="CB32" s="731"/>
      <c r="CD32" s="726"/>
      <c r="CE32" s="727"/>
      <c r="CF32" s="674" t="s">
        <v>310</v>
      </c>
      <c r="CG32" s="675"/>
      <c r="CH32" s="675"/>
      <c r="CI32" s="675"/>
      <c r="CJ32" s="675"/>
      <c r="CK32" s="675"/>
      <c r="CL32" s="675"/>
      <c r="CM32" s="675"/>
      <c r="CN32" s="675"/>
      <c r="CO32" s="675"/>
      <c r="CP32" s="675"/>
      <c r="CQ32" s="676"/>
      <c r="CR32" s="659">
        <v>30</v>
      </c>
      <c r="CS32" s="660"/>
      <c r="CT32" s="660"/>
      <c r="CU32" s="660"/>
      <c r="CV32" s="660"/>
      <c r="CW32" s="660"/>
      <c r="CX32" s="660"/>
      <c r="CY32" s="661"/>
      <c r="CZ32" s="664">
        <v>0</v>
      </c>
      <c r="DA32" s="693"/>
      <c r="DB32" s="693"/>
      <c r="DC32" s="697"/>
      <c r="DD32" s="668">
        <v>30</v>
      </c>
      <c r="DE32" s="660"/>
      <c r="DF32" s="660"/>
      <c r="DG32" s="660"/>
      <c r="DH32" s="660"/>
      <c r="DI32" s="660"/>
      <c r="DJ32" s="660"/>
      <c r="DK32" s="661"/>
      <c r="DL32" s="668">
        <v>30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461768</v>
      </c>
      <c r="S33" s="660"/>
      <c r="T33" s="660"/>
      <c r="U33" s="660"/>
      <c r="V33" s="660"/>
      <c r="W33" s="660"/>
      <c r="X33" s="660"/>
      <c r="Y33" s="661"/>
      <c r="Z33" s="662">
        <v>2.7</v>
      </c>
      <c r="AA33" s="662"/>
      <c r="AB33" s="662"/>
      <c r="AC33" s="662"/>
      <c r="AD33" s="663" t="s">
        <v>225</v>
      </c>
      <c r="AE33" s="663"/>
      <c r="AF33" s="663"/>
      <c r="AG33" s="663"/>
      <c r="AH33" s="663"/>
      <c r="AI33" s="663"/>
      <c r="AJ33" s="663"/>
      <c r="AK33" s="663"/>
      <c r="AL33" s="664" t="s">
        <v>225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8078910</v>
      </c>
      <c r="CS33" s="695"/>
      <c r="CT33" s="695"/>
      <c r="CU33" s="695"/>
      <c r="CV33" s="695"/>
      <c r="CW33" s="695"/>
      <c r="CX33" s="695"/>
      <c r="CY33" s="696"/>
      <c r="CZ33" s="664">
        <v>48.1</v>
      </c>
      <c r="DA33" s="693"/>
      <c r="DB33" s="693"/>
      <c r="DC33" s="697"/>
      <c r="DD33" s="668">
        <v>6587120</v>
      </c>
      <c r="DE33" s="695"/>
      <c r="DF33" s="695"/>
      <c r="DG33" s="695"/>
      <c r="DH33" s="695"/>
      <c r="DI33" s="695"/>
      <c r="DJ33" s="695"/>
      <c r="DK33" s="696"/>
      <c r="DL33" s="668">
        <v>3757498</v>
      </c>
      <c r="DM33" s="695"/>
      <c r="DN33" s="695"/>
      <c r="DO33" s="695"/>
      <c r="DP33" s="695"/>
      <c r="DQ33" s="695"/>
      <c r="DR33" s="695"/>
      <c r="DS33" s="695"/>
      <c r="DT33" s="695"/>
      <c r="DU33" s="695"/>
      <c r="DV33" s="696"/>
      <c r="DW33" s="664">
        <v>38.5</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493215</v>
      </c>
      <c r="S34" s="660"/>
      <c r="T34" s="660"/>
      <c r="U34" s="660"/>
      <c r="V34" s="660"/>
      <c r="W34" s="660"/>
      <c r="X34" s="660"/>
      <c r="Y34" s="661"/>
      <c r="Z34" s="662">
        <v>2.9</v>
      </c>
      <c r="AA34" s="662"/>
      <c r="AB34" s="662"/>
      <c r="AC34" s="662"/>
      <c r="AD34" s="663">
        <v>21</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2635336</v>
      </c>
      <c r="CS34" s="660"/>
      <c r="CT34" s="660"/>
      <c r="CU34" s="660"/>
      <c r="CV34" s="660"/>
      <c r="CW34" s="660"/>
      <c r="CX34" s="660"/>
      <c r="CY34" s="661"/>
      <c r="CZ34" s="664">
        <v>15.7</v>
      </c>
      <c r="DA34" s="693"/>
      <c r="DB34" s="693"/>
      <c r="DC34" s="697"/>
      <c r="DD34" s="668">
        <v>2190432</v>
      </c>
      <c r="DE34" s="660"/>
      <c r="DF34" s="660"/>
      <c r="DG34" s="660"/>
      <c r="DH34" s="660"/>
      <c r="DI34" s="660"/>
      <c r="DJ34" s="660"/>
      <c r="DK34" s="661"/>
      <c r="DL34" s="668">
        <v>1546584</v>
      </c>
      <c r="DM34" s="660"/>
      <c r="DN34" s="660"/>
      <c r="DO34" s="660"/>
      <c r="DP34" s="660"/>
      <c r="DQ34" s="660"/>
      <c r="DR34" s="660"/>
      <c r="DS34" s="660"/>
      <c r="DT34" s="660"/>
      <c r="DU34" s="660"/>
      <c r="DV34" s="661"/>
      <c r="DW34" s="664">
        <v>15.8</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1457300</v>
      </c>
      <c r="S35" s="660"/>
      <c r="T35" s="660"/>
      <c r="U35" s="660"/>
      <c r="V35" s="660"/>
      <c r="W35" s="660"/>
      <c r="X35" s="660"/>
      <c r="Y35" s="661"/>
      <c r="Z35" s="662">
        <v>8.4</v>
      </c>
      <c r="AA35" s="662"/>
      <c r="AB35" s="662"/>
      <c r="AC35" s="662"/>
      <c r="AD35" s="663" t="s">
        <v>225</v>
      </c>
      <c r="AE35" s="663"/>
      <c r="AF35" s="663"/>
      <c r="AG35" s="663"/>
      <c r="AH35" s="663"/>
      <c r="AI35" s="663"/>
      <c r="AJ35" s="663"/>
      <c r="AK35" s="663"/>
      <c r="AL35" s="664" t="s">
        <v>225</v>
      </c>
      <c r="AM35" s="665"/>
      <c r="AN35" s="665"/>
      <c r="AO35" s="666"/>
      <c r="AP35" s="214"/>
      <c r="AQ35" s="732" t="s">
        <v>318</v>
      </c>
      <c r="AR35" s="733"/>
      <c r="AS35" s="733"/>
      <c r="AT35" s="733"/>
      <c r="AU35" s="733"/>
      <c r="AV35" s="733"/>
      <c r="AW35" s="733"/>
      <c r="AX35" s="733"/>
      <c r="AY35" s="734"/>
      <c r="AZ35" s="648">
        <v>2261869</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148628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882491</v>
      </c>
      <c r="CS35" s="695"/>
      <c r="CT35" s="695"/>
      <c r="CU35" s="695"/>
      <c r="CV35" s="695"/>
      <c r="CW35" s="695"/>
      <c r="CX35" s="695"/>
      <c r="CY35" s="696"/>
      <c r="CZ35" s="664">
        <v>5.3</v>
      </c>
      <c r="DA35" s="693"/>
      <c r="DB35" s="693"/>
      <c r="DC35" s="697"/>
      <c r="DD35" s="668">
        <v>719637</v>
      </c>
      <c r="DE35" s="695"/>
      <c r="DF35" s="695"/>
      <c r="DG35" s="695"/>
      <c r="DH35" s="695"/>
      <c r="DI35" s="695"/>
      <c r="DJ35" s="695"/>
      <c r="DK35" s="696"/>
      <c r="DL35" s="668">
        <v>540225</v>
      </c>
      <c r="DM35" s="695"/>
      <c r="DN35" s="695"/>
      <c r="DO35" s="695"/>
      <c r="DP35" s="695"/>
      <c r="DQ35" s="695"/>
      <c r="DR35" s="695"/>
      <c r="DS35" s="695"/>
      <c r="DT35" s="695"/>
      <c r="DU35" s="695"/>
      <c r="DV35" s="696"/>
      <c r="DW35" s="664">
        <v>5.5</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120</v>
      </c>
      <c r="AA36" s="662"/>
      <c r="AB36" s="662"/>
      <c r="AC36" s="662"/>
      <c r="AD36" s="663" t="s">
        <v>225</v>
      </c>
      <c r="AE36" s="663"/>
      <c r="AF36" s="663"/>
      <c r="AG36" s="663"/>
      <c r="AH36" s="663"/>
      <c r="AI36" s="663"/>
      <c r="AJ36" s="663"/>
      <c r="AK36" s="663"/>
      <c r="AL36" s="664" t="s">
        <v>120</v>
      </c>
      <c r="AM36" s="665"/>
      <c r="AN36" s="665"/>
      <c r="AO36" s="666"/>
      <c r="AQ36" s="736" t="s">
        <v>322</v>
      </c>
      <c r="AR36" s="737"/>
      <c r="AS36" s="737"/>
      <c r="AT36" s="737"/>
      <c r="AU36" s="737"/>
      <c r="AV36" s="737"/>
      <c r="AW36" s="737"/>
      <c r="AX36" s="737"/>
      <c r="AY36" s="738"/>
      <c r="AZ36" s="659">
        <v>935221</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97599</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2228228</v>
      </c>
      <c r="CS36" s="660"/>
      <c r="CT36" s="660"/>
      <c r="CU36" s="660"/>
      <c r="CV36" s="660"/>
      <c r="CW36" s="660"/>
      <c r="CX36" s="660"/>
      <c r="CY36" s="661"/>
      <c r="CZ36" s="664">
        <v>13.3</v>
      </c>
      <c r="DA36" s="693"/>
      <c r="DB36" s="693"/>
      <c r="DC36" s="697"/>
      <c r="DD36" s="668">
        <v>1884557</v>
      </c>
      <c r="DE36" s="660"/>
      <c r="DF36" s="660"/>
      <c r="DG36" s="660"/>
      <c r="DH36" s="660"/>
      <c r="DI36" s="660"/>
      <c r="DJ36" s="660"/>
      <c r="DK36" s="661"/>
      <c r="DL36" s="668">
        <v>647042</v>
      </c>
      <c r="DM36" s="660"/>
      <c r="DN36" s="660"/>
      <c r="DO36" s="660"/>
      <c r="DP36" s="660"/>
      <c r="DQ36" s="660"/>
      <c r="DR36" s="660"/>
      <c r="DS36" s="660"/>
      <c r="DT36" s="660"/>
      <c r="DU36" s="660"/>
      <c r="DV36" s="661"/>
      <c r="DW36" s="664">
        <v>6.6</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594400</v>
      </c>
      <c r="S37" s="660"/>
      <c r="T37" s="660"/>
      <c r="U37" s="660"/>
      <c r="V37" s="660"/>
      <c r="W37" s="660"/>
      <c r="X37" s="660"/>
      <c r="Y37" s="661"/>
      <c r="Z37" s="662">
        <v>3.4</v>
      </c>
      <c r="AA37" s="662"/>
      <c r="AB37" s="662"/>
      <c r="AC37" s="662"/>
      <c r="AD37" s="663" t="s">
        <v>225</v>
      </c>
      <c r="AE37" s="663"/>
      <c r="AF37" s="663"/>
      <c r="AG37" s="663"/>
      <c r="AH37" s="663"/>
      <c r="AI37" s="663"/>
      <c r="AJ37" s="663"/>
      <c r="AK37" s="663"/>
      <c r="AL37" s="664" t="s">
        <v>225</v>
      </c>
      <c r="AM37" s="665"/>
      <c r="AN37" s="665"/>
      <c r="AO37" s="666"/>
      <c r="AQ37" s="736" t="s">
        <v>326</v>
      </c>
      <c r="AR37" s="737"/>
      <c r="AS37" s="737"/>
      <c r="AT37" s="737"/>
      <c r="AU37" s="737"/>
      <c r="AV37" s="737"/>
      <c r="AW37" s="737"/>
      <c r="AX37" s="737"/>
      <c r="AY37" s="738"/>
      <c r="AZ37" s="659">
        <v>48986</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4779</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32625</v>
      </c>
      <c r="CS37" s="695"/>
      <c r="CT37" s="695"/>
      <c r="CU37" s="695"/>
      <c r="CV37" s="695"/>
      <c r="CW37" s="695"/>
      <c r="CX37" s="695"/>
      <c r="CY37" s="696"/>
      <c r="CZ37" s="664">
        <v>0.2</v>
      </c>
      <c r="DA37" s="693"/>
      <c r="DB37" s="693"/>
      <c r="DC37" s="697"/>
      <c r="DD37" s="668">
        <v>32625</v>
      </c>
      <c r="DE37" s="695"/>
      <c r="DF37" s="695"/>
      <c r="DG37" s="695"/>
      <c r="DH37" s="695"/>
      <c r="DI37" s="695"/>
      <c r="DJ37" s="695"/>
      <c r="DK37" s="696"/>
      <c r="DL37" s="668">
        <v>27451</v>
      </c>
      <c r="DM37" s="695"/>
      <c r="DN37" s="695"/>
      <c r="DO37" s="695"/>
      <c r="DP37" s="695"/>
      <c r="DQ37" s="695"/>
      <c r="DR37" s="695"/>
      <c r="DS37" s="695"/>
      <c r="DT37" s="695"/>
      <c r="DU37" s="695"/>
      <c r="DV37" s="696"/>
      <c r="DW37" s="664">
        <v>0.3</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17252195</v>
      </c>
      <c r="S38" s="740"/>
      <c r="T38" s="740"/>
      <c r="U38" s="740"/>
      <c r="V38" s="740"/>
      <c r="W38" s="740"/>
      <c r="X38" s="740"/>
      <c r="Y38" s="741"/>
      <c r="Z38" s="742">
        <v>100</v>
      </c>
      <c r="AA38" s="742"/>
      <c r="AB38" s="742"/>
      <c r="AC38" s="742"/>
      <c r="AD38" s="743">
        <v>9169819</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7461</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7702</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1269477</v>
      </c>
      <c r="CS38" s="660"/>
      <c r="CT38" s="660"/>
      <c r="CU38" s="660"/>
      <c r="CV38" s="660"/>
      <c r="CW38" s="660"/>
      <c r="CX38" s="660"/>
      <c r="CY38" s="661"/>
      <c r="CZ38" s="664">
        <v>7.6</v>
      </c>
      <c r="DA38" s="693"/>
      <c r="DB38" s="693"/>
      <c r="DC38" s="697"/>
      <c r="DD38" s="668">
        <v>1061827</v>
      </c>
      <c r="DE38" s="660"/>
      <c r="DF38" s="660"/>
      <c r="DG38" s="660"/>
      <c r="DH38" s="660"/>
      <c r="DI38" s="660"/>
      <c r="DJ38" s="660"/>
      <c r="DK38" s="661"/>
      <c r="DL38" s="668">
        <v>1023647</v>
      </c>
      <c r="DM38" s="660"/>
      <c r="DN38" s="660"/>
      <c r="DO38" s="660"/>
      <c r="DP38" s="660"/>
      <c r="DQ38" s="660"/>
      <c r="DR38" s="660"/>
      <c r="DS38" s="660"/>
      <c r="DT38" s="660"/>
      <c r="DU38" s="660"/>
      <c r="DV38" s="661"/>
      <c r="DW38" s="664">
        <v>10.5</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v>1939</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94</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743327</v>
      </c>
      <c r="CS39" s="695"/>
      <c r="CT39" s="695"/>
      <c r="CU39" s="695"/>
      <c r="CV39" s="695"/>
      <c r="CW39" s="695"/>
      <c r="CX39" s="695"/>
      <c r="CY39" s="696"/>
      <c r="CZ39" s="664">
        <v>4.4000000000000004</v>
      </c>
      <c r="DA39" s="693"/>
      <c r="DB39" s="693"/>
      <c r="DC39" s="697"/>
      <c r="DD39" s="668">
        <v>730367</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265984</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93</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320051</v>
      </c>
      <c r="CS40" s="660"/>
      <c r="CT40" s="660"/>
      <c r="CU40" s="660"/>
      <c r="CV40" s="660"/>
      <c r="CW40" s="660"/>
      <c r="CX40" s="660"/>
      <c r="CY40" s="661"/>
      <c r="CZ40" s="664">
        <v>1.9</v>
      </c>
      <c r="DA40" s="693"/>
      <c r="DB40" s="693"/>
      <c r="DC40" s="697"/>
      <c r="DD40" s="668">
        <v>300</v>
      </c>
      <c r="DE40" s="660"/>
      <c r="DF40" s="660"/>
      <c r="DG40" s="660"/>
      <c r="DH40" s="660"/>
      <c r="DI40" s="660"/>
      <c r="DJ40" s="660"/>
      <c r="DK40" s="661"/>
      <c r="DL40" s="668" t="s">
        <v>225</v>
      </c>
      <c r="DM40" s="660"/>
      <c r="DN40" s="660"/>
      <c r="DO40" s="660"/>
      <c r="DP40" s="660"/>
      <c r="DQ40" s="660"/>
      <c r="DR40" s="660"/>
      <c r="DS40" s="660"/>
      <c r="DT40" s="660"/>
      <c r="DU40" s="660"/>
      <c r="DV40" s="661"/>
      <c r="DW40" s="664" t="s">
        <v>225</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1002278</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293</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225</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2190126</v>
      </c>
      <c r="CS42" s="660"/>
      <c r="CT42" s="660"/>
      <c r="CU42" s="660"/>
      <c r="CV42" s="660"/>
      <c r="CW42" s="660"/>
      <c r="CX42" s="660"/>
      <c r="CY42" s="661"/>
      <c r="CZ42" s="664">
        <v>13</v>
      </c>
      <c r="DA42" s="665"/>
      <c r="DB42" s="665"/>
      <c r="DC42" s="760"/>
      <c r="DD42" s="668">
        <v>962028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77376</v>
      </c>
      <c r="CS43" s="695"/>
      <c r="CT43" s="695"/>
      <c r="CU43" s="695"/>
      <c r="CV43" s="695"/>
      <c r="CW43" s="695"/>
      <c r="CX43" s="695"/>
      <c r="CY43" s="696"/>
      <c r="CZ43" s="664">
        <v>0.5</v>
      </c>
      <c r="DA43" s="693"/>
      <c r="DB43" s="693"/>
      <c r="DC43" s="697"/>
      <c r="DD43" s="668">
        <v>77376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1877232</v>
      </c>
      <c r="CS44" s="660"/>
      <c r="CT44" s="660"/>
      <c r="CU44" s="660"/>
      <c r="CV44" s="660"/>
      <c r="CW44" s="660"/>
      <c r="CX44" s="660"/>
      <c r="CY44" s="661"/>
      <c r="CZ44" s="664">
        <v>11.2</v>
      </c>
      <c r="DA44" s="665"/>
      <c r="DB44" s="665"/>
      <c r="DC44" s="760"/>
      <c r="DD44" s="668">
        <v>823479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404580</v>
      </c>
      <c r="CS45" s="695"/>
      <c r="CT45" s="695"/>
      <c r="CU45" s="695"/>
      <c r="CV45" s="695"/>
      <c r="CW45" s="695"/>
      <c r="CX45" s="695"/>
      <c r="CY45" s="696"/>
      <c r="CZ45" s="664">
        <v>2.4</v>
      </c>
      <c r="DA45" s="693"/>
      <c r="DB45" s="693"/>
      <c r="DC45" s="697"/>
      <c r="DD45" s="668">
        <v>37854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1438739</v>
      </c>
      <c r="CS46" s="660"/>
      <c r="CT46" s="660"/>
      <c r="CU46" s="660"/>
      <c r="CV46" s="660"/>
      <c r="CW46" s="660"/>
      <c r="CX46" s="660"/>
      <c r="CY46" s="661"/>
      <c r="CZ46" s="664">
        <v>8.6</v>
      </c>
      <c r="DA46" s="665"/>
      <c r="DB46" s="665"/>
      <c r="DC46" s="760"/>
      <c r="DD46" s="668">
        <v>783259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312894</v>
      </c>
      <c r="CS47" s="695"/>
      <c r="CT47" s="695"/>
      <c r="CU47" s="695"/>
      <c r="CV47" s="695"/>
      <c r="CW47" s="695"/>
      <c r="CX47" s="695"/>
      <c r="CY47" s="696"/>
      <c r="CZ47" s="664">
        <v>1.9</v>
      </c>
      <c r="DA47" s="693"/>
      <c r="DB47" s="693"/>
      <c r="DC47" s="697"/>
      <c r="DD47" s="668">
        <v>138549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225</v>
      </c>
      <c r="CS48" s="660"/>
      <c r="CT48" s="660"/>
      <c r="CU48" s="660"/>
      <c r="CV48" s="660"/>
      <c r="CW48" s="660"/>
      <c r="CX48" s="660"/>
      <c r="CY48" s="661"/>
      <c r="CZ48" s="664" t="s">
        <v>225</v>
      </c>
      <c r="DA48" s="665"/>
      <c r="DB48" s="665"/>
      <c r="DC48" s="760"/>
      <c r="DD48" s="668" t="s">
        <v>225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16797276</v>
      </c>
      <c r="CS49" s="729"/>
      <c r="CT49" s="729"/>
      <c r="CU49" s="729"/>
      <c r="CV49" s="729"/>
      <c r="CW49" s="729"/>
      <c r="CX49" s="729"/>
      <c r="CY49" s="761"/>
      <c r="CZ49" s="744">
        <v>100</v>
      </c>
      <c r="DA49" s="762"/>
      <c r="DB49" s="762"/>
      <c r="DC49" s="763"/>
      <c r="DD49" s="764">
        <v>12167349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HOyqnJN8cB/4Oj1cPY2lAxfmFxqcL2YYqW86rtyrqgxByaOfAAnQ9CSorsX/NTBdAqvmdC8SCW6vEmDQEZSnNg==" saltValue="rX4zGyJ+YTkzTY3m1lYQ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17235</v>
      </c>
      <c r="R7" s="795"/>
      <c r="S7" s="795"/>
      <c r="T7" s="795"/>
      <c r="U7" s="795"/>
      <c r="V7" s="795">
        <v>16780</v>
      </c>
      <c r="W7" s="795"/>
      <c r="X7" s="795"/>
      <c r="Y7" s="795"/>
      <c r="Z7" s="795"/>
      <c r="AA7" s="795">
        <v>455</v>
      </c>
      <c r="AB7" s="795"/>
      <c r="AC7" s="795"/>
      <c r="AD7" s="795"/>
      <c r="AE7" s="796"/>
      <c r="AF7" s="797">
        <v>439</v>
      </c>
      <c r="AG7" s="798"/>
      <c r="AH7" s="798"/>
      <c r="AI7" s="798"/>
      <c r="AJ7" s="799"/>
      <c r="AK7" s="834">
        <v>1192</v>
      </c>
      <c r="AL7" s="835"/>
      <c r="AM7" s="835"/>
      <c r="AN7" s="835"/>
      <c r="AO7" s="835"/>
      <c r="AP7" s="835">
        <v>16266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t="s">
        <v>582</v>
      </c>
      <c r="CI7" s="832"/>
      <c r="CJ7" s="832"/>
      <c r="CK7" s="832"/>
      <c r="CL7" s="833"/>
      <c r="CM7" s="831" t="s">
        <v>582</v>
      </c>
      <c r="CN7" s="832"/>
      <c r="CO7" s="832"/>
      <c r="CP7" s="832"/>
      <c r="CQ7" s="833"/>
      <c r="CR7" s="831">
        <v>10</v>
      </c>
      <c r="CS7" s="832"/>
      <c r="CT7" s="832"/>
      <c r="CU7" s="832"/>
      <c r="CV7" s="833"/>
      <c r="CW7" s="831" t="s">
        <v>563</v>
      </c>
      <c r="CX7" s="832"/>
      <c r="CY7" s="832"/>
      <c r="CZ7" s="832"/>
      <c r="DA7" s="833"/>
      <c r="DB7" s="831" t="s">
        <v>563</v>
      </c>
      <c r="DC7" s="832"/>
      <c r="DD7" s="832"/>
      <c r="DE7" s="832"/>
      <c r="DF7" s="833"/>
      <c r="DG7" s="831" t="s">
        <v>563</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17252</v>
      </c>
      <c r="R23" s="854"/>
      <c r="S23" s="854"/>
      <c r="T23" s="854"/>
      <c r="U23" s="854"/>
      <c r="V23" s="854">
        <v>16797</v>
      </c>
      <c r="W23" s="854"/>
      <c r="X23" s="854"/>
      <c r="Y23" s="854"/>
      <c r="Z23" s="854"/>
      <c r="AA23" s="854">
        <v>455</v>
      </c>
      <c r="AB23" s="854"/>
      <c r="AC23" s="854"/>
      <c r="AD23" s="854"/>
      <c r="AE23" s="855"/>
      <c r="AF23" s="856">
        <v>439</v>
      </c>
      <c r="AG23" s="854"/>
      <c r="AH23" s="854"/>
      <c r="AI23" s="854"/>
      <c r="AJ23" s="857"/>
      <c r="AK23" s="858"/>
      <c r="AL23" s="859"/>
      <c r="AM23" s="859"/>
      <c r="AN23" s="859"/>
      <c r="AO23" s="859"/>
      <c r="AP23" s="854">
        <v>16266</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3896</v>
      </c>
      <c r="R28" s="883"/>
      <c r="S28" s="883"/>
      <c r="T28" s="883"/>
      <c r="U28" s="883"/>
      <c r="V28" s="883">
        <v>3747</v>
      </c>
      <c r="W28" s="883"/>
      <c r="X28" s="883"/>
      <c r="Y28" s="883"/>
      <c r="Z28" s="883"/>
      <c r="AA28" s="883">
        <v>149</v>
      </c>
      <c r="AB28" s="883"/>
      <c r="AC28" s="883"/>
      <c r="AD28" s="883"/>
      <c r="AE28" s="884"/>
      <c r="AF28" s="885">
        <v>149</v>
      </c>
      <c r="AG28" s="883"/>
      <c r="AH28" s="883"/>
      <c r="AI28" s="883"/>
      <c r="AJ28" s="886"/>
      <c r="AK28" s="887">
        <v>266</v>
      </c>
      <c r="AL28" s="878"/>
      <c r="AM28" s="878"/>
      <c r="AN28" s="878"/>
      <c r="AO28" s="878"/>
      <c r="AP28" s="878" t="s">
        <v>563</v>
      </c>
      <c r="AQ28" s="878"/>
      <c r="AR28" s="878"/>
      <c r="AS28" s="878"/>
      <c r="AT28" s="878"/>
      <c r="AU28" s="878" t="s">
        <v>563</v>
      </c>
      <c r="AV28" s="878"/>
      <c r="AW28" s="878"/>
      <c r="AX28" s="878"/>
      <c r="AY28" s="878"/>
      <c r="AZ28" s="879" t="s">
        <v>563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3876</v>
      </c>
      <c r="R29" s="819"/>
      <c r="S29" s="819"/>
      <c r="T29" s="819"/>
      <c r="U29" s="819"/>
      <c r="V29" s="819">
        <v>3693</v>
      </c>
      <c r="W29" s="819"/>
      <c r="X29" s="819"/>
      <c r="Y29" s="819"/>
      <c r="Z29" s="819"/>
      <c r="AA29" s="819">
        <v>183</v>
      </c>
      <c r="AB29" s="819"/>
      <c r="AC29" s="819"/>
      <c r="AD29" s="819"/>
      <c r="AE29" s="820"/>
      <c r="AF29" s="821">
        <v>183</v>
      </c>
      <c r="AG29" s="822"/>
      <c r="AH29" s="822"/>
      <c r="AI29" s="822"/>
      <c r="AJ29" s="823"/>
      <c r="AK29" s="890">
        <v>539</v>
      </c>
      <c r="AL29" s="891"/>
      <c r="AM29" s="891"/>
      <c r="AN29" s="891"/>
      <c r="AO29" s="891"/>
      <c r="AP29" s="891" t="s">
        <v>563</v>
      </c>
      <c r="AQ29" s="891"/>
      <c r="AR29" s="891"/>
      <c r="AS29" s="891"/>
      <c r="AT29" s="891"/>
      <c r="AU29" s="891" t="s">
        <v>563</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744</v>
      </c>
      <c r="R30" s="819"/>
      <c r="S30" s="819"/>
      <c r="T30" s="819"/>
      <c r="U30" s="819"/>
      <c r="V30" s="819">
        <v>725</v>
      </c>
      <c r="W30" s="819"/>
      <c r="X30" s="819"/>
      <c r="Y30" s="819"/>
      <c r="Z30" s="819"/>
      <c r="AA30" s="819">
        <v>19</v>
      </c>
      <c r="AB30" s="819"/>
      <c r="AC30" s="819"/>
      <c r="AD30" s="819"/>
      <c r="AE30" s="820"/>
      <c r="AF30" s="821">
        <v>19</v>
      </c>
      <c r="AG30" s="822"/>
      <c r="AH30" s="822"/>
      <c r="AI30" s="822"/>
      <c r="AJ30" s="823"/>
      <c r="AK30" s="890">
        <v>457</v>
      </c>
      <c r="AL30" s="891"/>
      <c r="AM30" s="891"/>
      <c r="AN30" s="891"/>
      <c r="AO30" s="891"/>
      <c r="AP30" s="891" t="s">
        <v>563</v>
      </c>
      <c r="AQ30" s="891"/>
      <c r="AR30" s="891"/>
      <c r="AS30" s="891"/>
      <c r="AT30" s="891"/>
      <c r="AU30" s="891" t="s">
        <v>563</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1445</v>
      </c>
      <c r="R31" s="819"/>
      <c r="S31" s="819"/>
      <c r="T31" s="819"/>
      <c r="U31" s="819"/>
      <c r="V31" s="819">
        <v>1409</v>
      </c>
      <c r="W31" s="819"/>
      <c r="X31" s="819"/>
      <c r="Y31" s="819"/>
      <c r="Z31" s="819"/>
      <c r="AA31" s="819">
        <v>36</v>
      </c>
      <c r="AB31" s="819"/>
      <c r="AC31" s="819"/>
      <c r="AD31" s="819"/>
      <c r="AE31" s="820"/>
      <c r="AF31" s="821">
        <v>500</v>
      </c>
      <c r="AG31" s="822"/>
      <c r="AH31" s="822"/>
      <c r="AI31" s="822"/>
      <c r="AJ31" s="823"/>
      <c r="AK31" s="890">
        <v>7</v>
      </c>
      <c r="AL31" s="891"/>
      <c r="AM31" s="891"/>
      <c r="AN31" s="891"/>
      <c r="AO31" s="891"/>
      <c r="AP31" s="891">
        <v>191</v>
      </c>
      <c r="AQ31" s="891"/>
      <c r="AR31" s="891"/>
      <c r="AS31" s="891"/>
      <c r="AT31" s="891"/>
      <c r="AU31" s="891">
        <v>1</v>
      </c>
      <c r="AV31" s="891"/>
      <c r="AW31" s="891"/>
      <c r="AX31" s="891"/>
      <c r="AY31" s="891"/>
      <c r="AZ31" s="892" t="s">
        <v>563</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817</v>
      </c>
      <c r="R32" s="819"/>
      <c r="S32" s="819"/>
      <c r="T32" s="819"/>
      <c r="U32" s="819"/>
      <c r="V32" s="819">
        <v>701</v>
      </c>
      <c r="W32" s="819"/>
      <c r="X32" s="819"/>
      <c r="Y32" s="819"/>
      <c r="Z32" s="819"/>
      <c r="AA32" s="819">
        <v>116</v>
      </c>
      <c r="AB32" s="819"/>
      <c r="AC32" s="819"/>
      <c r="AD32" s="819"/>
      <c r="AE32" s="820"/>
      <c r="AF32" s="821">
        <v>874</v>
      </c>
      <c r="AG32" s="822"/>
      <c r="AH32" s="822"/>
      <c r="AI32" s="822"/>
      <c r="AJ32" s="823"/>
      <c r="AK32" s="890">
        <v>49</v>
      </c>
      <c r="AL32" s="891"/>
      <c r="AM32" s="891"/>
      <c r="AN32" s="891"/>
      <c r="AO32" s="891"/>
      <c r="AP32" s="891">
        <v>4778</v>
      </c>
      <c r="AQ32" s="891"/>
      <c r="AR32" s="891"/>
      <c r="AS32" s="891"/>
      <c r="AT32" s="891"/>
      <c r="AU32" s="891">
        <v>889</v>
      </c>
      <c r="AV32" s="891"/>
      <c r="AW32" s="891"/>
      <c r="AX32" s="891"/>
      <c r="AY32" s="891"/>
      <c r="AZ32" s="892" t="s">
        <v>563</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397</v>
      </c>
      <c r="C33" s="816"/>
      <c r="D33" s="816"/>
      <c r="E33" s="816"/>
      <c r="F33" s="816"/>
      <c r="G33" s="816"/>
      <c r="H33" s="816"/>
      <c r="I33" s="816"/>
      <c r="J33" s="816"/>
      <c r="K33" s="816"/>
      <c r="L33" s="816"/>
      <c r="M33" s="816"/>
      <c r="N33" s="816"/>
      <c r="O33" s="816"/>
      <c r="P33" s="817"/>
      <c r="Q33" s="818">
        <v>219</v>
      </c>
      <c r="R33" s="819"/>
      <c r="S33" s="819"/>
      <c r="T33" s="819"/>
      <c r="U33" s="819"/>
      <c r="V33" s="819">
        <v>191</v>
      </c>
      <c r="W33" s="819"/>
      <c r="X33" s="819"/>
      <c r="Y33" s="819"/>
      <c r="Z33" s="819"/>
      <c r="AA33" s="819">
        <v>28</v>
      </c>
      <c r="AB33" s="819"/>
      <c r="AC33" s="819"/>
      <c r="AD33" s="819"/>
      <c r="AE33" s="820"/>
      <c r="AF33" s="821">
        <v>495</v>
      </c>
      <c r="AG33" s="822"/>
      <c r="AH33" s="822"/>
      <c r="AI33" s="822"/>
      <c r="AJ33" s="823"/>
      <c r="AK33" s="890">
        <v>1</v>
      </c>
      <c r="AL33" s="891"/>
      <c r="AM33" s="891"/>
      <c r="AN33" s="891"/>
      <c r="AO33" s="891"/>
      <c r="AP33" s="891">
        <v>273</v>
      </c>
      <c r="AQ33" s="891"/>
      <c r="AR33" s="891"/>
      <c r="AS33" s="891"/>
      <c r="AT33" s="891"/>
      <c r="AU33" s="891">
        <v>1</v>
      </c>
      <c r="AV33" s="891"/>
      <c r="AW33" s="891"/>
      <c r="AX33" s="891"/>
      <c r="AY33" s="891"/>
      <c r="AZ33" s="892" t="s">
        <v>563</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398</v>
      </c>
      <c r="C34" s="816"/>
      <c r="D34" s="816"/>
      <c r="E34" s="816"/>
      <c r="F34" s="816"/>
      <c r="G34" s="816"/>
      <c r="H34" s="816"/>
      <c r="I34" s="816"/>
      <c r="J34" s="816"/>
      <c r="K34" s="816"/>
      <c r="L34" s="816"/>
      <c r="M34" s="816"/>
      <c r="N34" s="816"/>
      <c r="O34" s="816"/>
      <c r="P34" s="817"/>
      <c r="Q34" s="818">
        <v>1755</v>
      </c>
      <c r="R34" s="819"/>
      <c r="S34" s="819"/>
      <c r="T34" s="819"/>
      <c r="U34" s="819"/>
      <c r="V34" s="819">
        <v>1264</v>
      </c>
      <c r="W34" s="819"/>
      <c r="X34" s="819"/>
      <c r="Y34" s="819"/>
      <c r="Z34" s="819"/>
      <c r="AA34" s="819">
        <v>491</v>
      </c>
      <c r="AB34" s="819"/>
      <c r="AC34" s="819"/>
      <c r="AD34" s="819"/>
      <c r="AE34" s="820"/>
      <c r="AF34" s="821">
        <v>636</v>
      </c>
      <c r="AG34" s="822"/>
      <c r="AH34" s="822"/>
      <c r="AI34" s="822"/>
      <c r="AJ34" s="823"/>
      <c r="AK34" s="890">
        <v>935</v>
      </c>
      <c r="AL34" s="891"/>
      <c r="AM34" s="891"/>
      <c r="AN34" s="891"/>
      <c r="AO34" s="891"/>
      <c r="AP34" s="891">
        <v>10563</v>
      </c>
      <c r="AQ34" s="891"/>
      <c r="AR34" s="891"/>
      <c r="AS34" s="891"/>
      <c r="AT34" s="891"/>
      <c r="AU34" s="891">
        <v>6866</v>
      </c>
      <c r="AV34" s="891"/>
      <c r="AW34" s="891"/>
      <c r="AX34" s="891"/>
      <c r="AY34" s="891"/>
      <c r="AZ34" s="892" t="s">
        <v>563</v>
      </c>
      <c r="BA34" s="892"/>
      <c r="BB34" s="892"/>
      <c r="BC34" s="892"/>
      <c r="BD34" s="892"/>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399</v>
      </c>
      <c r="C35" s="816"/>
      <c r="D35" s="816"/>
      <c r="E35" s="816"/>
      <c r="F35" s="816"/>
      <c r="G35" s="816"/>
      <c r="H35" s="816"/>
      <c r="I35" s="816"/>
      <c r="J35" s="816"/>
      <c r="K35" s="816"/>
      <c r="L35" s="816"/>
      <c r="M35" s="816"/>
      <c r="N35" s="816"/>
      <c r="O35" s="816"/>
      <c r="P35" s="817"/>
      <c r="Q35" s="818">
        <v>17</v>
      </c>
      <c r="R35" s="819"/>
      <c r="S35" s="819"/>
      <c r="T35" s="819"/>
      <c r="U35" s="819"/>
      <c r="V35" s="819">
        <v>17</v>
      </c>
      <c r="W35" s="819"/>
      <c r="X35" s="819"/>
      <c r="Y35" s="819"/>
      <c r="Z35" s="819"/>
      <c r="AA35" s="819">
        <v>0</v>
      </c>
      <c r="AB35" s="819"/>
      <c r="AC35" s="819"/>
      <c r="AD35" s="819"/>
      <c r="AE35" s="820"/>
      <c r="AF35" s="821">
        <v>99</v>
      </c>
      <c r="AG35" s="822"/>
      <c r="AH35" s="822"/>
      <c r="AI35" s="822"/>
      <c r="AJ35" s="823"/>
      <c r="AK35" s="890" t="s">
        <v>581</v>
      </c>
      <c r="AL35" s="891"/>
      <c r="AM35" s="891"/>
      <c r="AN35" s="891"/>
      <c r="AO35" s="891"/>
      <c r="AP35" s="891">
        <v>16</v>
      </c>
      <c r="AQ35" s="891"/>
      <c r="AR35" s="891"/>
      <c r="AS35" s="891"/>
      <c r="AT35" s="891"/>
      <c r="AU35" s="891" t="s">
        <v>563</v>
      </c>
      <c r="AV35" s="891"/>
      <c r="AW35" s="891"/>
      <c r="AX35" s="891"/>
      <c r="AY35" s="891"/>
      <c r="AZ35" s="892" t="s">
        <v>563</v>
      </c>
      <c r="BA35" s="892"/>
      <c r="BB35" s="892"/>
      <c r="BC35" s="892"/>
      <c r="BD35" s="892"/>
      <c r="BE35" s="888" t="s">
        <v>400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2954</v>
      </c>
      <c r="AG63" s="902"/>
      <c r="AH63" s="902"/>
      <c r="AI63" s="902"/>
      <c r="AJ63" s="903"/>
      <c r="AK63" s="904"/>
      <c r="AL63" s="899"/>
      <c r="AM63" s="899"/>
      <c r="AN63" s="899"/>
      <c r="AO63" s="899"/>
      <c r="AP63" s="902">
        <v>15820</v>
      </c>
      <c r="AQ63" s="902"/>
      <c r="AR63" s="902"/>
      <c r="AS63" s="902"/>
      <c r="AT63" s="902"/>
      <c r="AU63" s="902">
        <v>7757</v>
      </c>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384</v>
      </c>
      <c r="AB66" s="778"/>
      <c r="AC66" s="778"/>
      <c r="AD66" s="778"/>
      <c r="AE66" s="779"/>
      <c r="AF66" s="912" t="s">
        <v>407</v>
      </c>
      <c r="AG66" s="873"/>
      <c r="AH66" s="873"/>
      <c r="AI66" s="873"/>
      <c r="AJ66" s="913"/>
      <c r="AK66" s="777" t="s">
        <v>408</v>
      </c>
      <c r="AL66" s="801"/>
      <c r="AM66" s="801"/>
      <c r="AN66" s="801"/>
      <c r="AO66" s="802"/>
      <c r="AP66" s="777" t="s">
        <v>387</v>
      </c>
      <c r="AQ66" s="778"/>
      <c r="AR66" s="778"/>
      <c r="AS66" s="778"/>
      <c r="AT66" s="779"/>
      <c r="AU66" s="777" t="s">
        <v>409</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53.25" customHeight="1" thickTop="1" x14ac:dyDescent="0.15">
      <c r="A68" s="238">
        <v>1</v>
      </c>
      <c r="B68" s="929" t="s">
        <v>564</v>
      </c>
      <c r="C68" s="930"/>
      <c r="D68" s="930"/>
      <c r="E68" s="930"/>
      <c r="F68" s="930"/>
      <c r="G68" s="930"/>
      <c r="H68" s="930"/>
      <c r="I68" s="930"/>
      <c r="J68" s="930"/>
      <c r="K68" s="930"/>
      <c r="L68" s="930"/>
      <c r="M68" s="930"/>
      <c r="N68" s="930"/>
      <c r="O68" s="930"/>
      <c r="P68" s="931"/>
      <c r="Q68" s="932">
        <v>421</v>
      </c>
      <c r="R68" s="926"/>
      <c r="S68" s="926"/>
      <c r="T68" s="926"/>
      <c r="U68" s="926"/>
      <c r="V68" s="926">
        <v>364</v>
      </c>
      <c r="W68" s="926"/>
      <c r="X68" s="926"/>
      <c r="Y68" s="926"/>
      <c r="Z68" s="926"/>
      <c r="AA68" s="926">
        <v>57</v>
      </c>
      <c r="AB68" s="926"/>
      <c r="AC68" s="926"/>
      <c r="AD68" s="926"/>
      <c r="AE68" s="926"/>
      <c r="AF68" s="926">
        <v>57</v>
      </c>
      <c r="AG68" s="926"/>
      <c r="AH68" s="926"/>
      <c r="AI68" s="926"/>
      <c r="AJ68" s="926"/>
      <c r="AK68" s="926">
        <v>83</v>
      </c>
      <c r="AL68" s="926"/>
      <c r="AM68" s="926"/>
      <c r="AN68" s="926"/>
      <c r="AO68" s="926"/>
      <c r="AP68" s="926" t="s">
        <v>563</v>
      </c>
      <c r="AQ68" s="926"/>
      <c r="AR68" s="926"/>
      <c r="AS68" s="926"/>
      <c r="AT68" s="926"/>
      <c r="AU68" s="926" t="s">
        <v>563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53.25" customHeight="1" x14ac:dyDescent="0.15">
      <c r="A69" s="241">
        <v>2</v>
      </c>
      <c r="B69" s="933" t="s">
        <v>565</v>
      </c>
      <c r="C69" s="934"/>
      <c r="D69" s="934"/>
      <c r="E69" s="934"/>
      <c r="F69" s="934"/>
      <c r="G69" s="934"/>
      <c r="H69" s="934"/>
      <c r="I69" s="934"/>
      <c r="J69" s="934"/>
      <c r="K69" s="934"/>
      <c r="L69" s="934"/>
      <c r="M69" s="934"/>
      <c r="N69" s="934"/>
      <c r="O69" s="934"/>
      <c r="P69" s="935"/>
      <c r="Q69" s="936">
        <v>6213</v>
      </c>
      <c r="R69" s="891"/>
      <c r="S69" s="891"/>
      <c r="T69" s="891"/>
      <c r="U69" s="891"/>
      <c r="V69" s="891">
        <v>5645</v>
      </c>
      <c r="W69" s="891"/>
      <c r="X69" s="891"/>
      <c r="Y69" s="891"/>
      <c r="Z69" s="891"/>
      <c r="AA69" s="891">
        <v>568</v>
      </c>
      <c r="AB69" s="891"/>
      <c r="AC69" s="891"/>
      <c r="AD69" s="891"/>
      <c r="AE69" s="891"/>
      <c r="AF69" s="891">
        <v>568</v>
      </c>
      <c r="AG69" s="891"/>
      <c r="AH69" s="891"/>
      <c r="AI69" s="891"/>
      <c r="AJ69" s="891"/>
      <c r="AK69" s="891" t="s">
        <v>563</v>
      </c>
      <c r="AL69" s="891"/>
      <c r="AM69" s="891"/>
      <c r="AN69" s="891"/>
      <c r="AO69" s="891"/>
      <c r="AP69" s="891" t="s">
        <v>563</v>
      </c>
      <c r="AQ69" s="891"/>
      <c r="AR69" s="891"/>
      <c r="AS69" s="891"/>
      <c r="AT69" s="891"/>
      <c r="AU69" s="891" t="s">
        <v>563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53.25" customHeight="1" x14ac:dyDescent="0.15">
      <c r="A70" s="241">
        <v>3</v>
      </c>
      <c r="B70" s="933" t="s">
        <v>566</v>
      </c>
      <c r="C70" s="934"/>
      <c r="D70" s="934"/>
      <c r="E70" s="934"/>
      <c r="F70" s="934"/>
      <c r="G70" s="934"/>
      <c r="H70" s="934"/>
      <c r="I70" s="934"/>
      <c r="J70" s="934"/>
      <c r="K70" s="934"/>
      <c r="L70" s="934"/>
      <c r="M70" s="934"/>
      <c r="N70" s="934"/>
      <c r="O70" s="934"/>
      <c r="P70" s="935"/>
      <c r="Q70" s="936">
        <v>1692</v>
      </c>
      <c r="R70" s="891"/>
      <c r="S70" s="891"/>
      <c r="T70" s="891"/>
      <c r="U70" s="891"/>
      <c r="V70" s="891">
        <v>1657</v>
      </c>
      <c r="W70" s="891"/>
      <c r="X70" s="891"/>
      <c r="Y70" s="891"/>
      <c r="Z70" s="891"/>
      <c r="AA70" s="891">
        <v>35</v>
      </c>
      <c r="AB70" s="891"/>
      <c r="AC70" s="891"/>
      <c r="AD70" s="891"/>
      <c r="AE70" s="891"/>
      <c r="AF70" s="891">
        <v>35</v>
      </c>
      <c r="AG70" s="891"/>
      <c r="AH70" s="891"/>
      <c r="AI70" s="891"/>
      <c r="AJ70" s="891"/>
      <c r="AK70" s="891" t="s">
        <v>563</v>
      </c>
      <c r="AL70" s="891"/>
      <c r="AM70" s="891"/>
      <c r="AN70" s="891"/>
      <c r="AO70" s="891"/>
      <c r="AP70" s="891" t="s">
        <v>563</v>
      </c>
      <c r="AQ70" s="891"/>
      <c r="AR70" s="891"/>
      <c r="AS70" s="891"/>
      <c r="AT70" s="891"/>
      <c r="AU70" s="891" t="s">
        <v>563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53.25" customHeight="1" x14ac:dyDescent="0.15">
      <c r="A71" s="241">
        <v>4</v>
      </c>
      <c r="B71" s="933" t="s">
        <v>567</v>
      </c>
      <c r="C71" s="934"/>
      <c r="D71" s="934"/>
      <c r="E71" s="934"/>
      <c r="F71" s="934"/>
      <c r="G71" s="934"/>
      <c r="H71" s="934"/>
      <c r="I71" s="934"/>
      <c r="J71" s="934"/>
      <c r="K71" s="934"/>
      <c r="L71" s="934"/>
      <c r="M71" s="934"/>
      <c r="N71" s="934"/>
      <c r="O71" s="934"/>
      <c r="P71" s="935"/>
      <c r="Q71" s="936">
        <v>7</v>
      </c>
      <c r="R71" s="891"/>
      <c r="S71" s="891"/>
      <c r="T71" s="891"/>
      <c r="U71" s="891"/>
      <c r="V71" s="891">
        <v>6</v>
      </c>
      <c r="W71" s="891"/>
      <c r="X71" s="891"/>
      <c r="Y71" s="891"/>
      <c r="Z71" s="891"/>
      <c r="AA71" s="891">
        <v>1</v>
      </c>
      <c r="AB71" s="891"/>
      <c r="AC71" s="891"/>
      <c r="AD71" s="891"/>
      <c r="AE71" s="891"/>
      <c r="AF71" s="891">
        <v>1</v>
      </c>
      <c r="AG71" s="891"/>
      <c r="AH71" s="891"/>
      <c r="AI71" s="891"/>
      <c r="AJ71" s="891"/>
      <c r="AK71" s="891" t="s">
        <v>563</v>
      </c>
      <c r="AL71" s="891"/>
      <c r="AM71" s="891"/>
      <c r="AN71" s="891"/>
      <c r="AO71" s="891"/>
      <c r="AP71" s="891" t="s">
        <v>563</v>
      </c>
      <c r="AQ71" s="891"/>
      <c r="AR71" s="891"/>
      <c r="AS71" s="891"/>
      <c r="AT71" s="891"/>
      <c r="AU71" s="891" t="s">
        <v>563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53.25" customHeight="1" x14ac:dyDescent="0.15">
      <c r="A72" s="241">
        <v>5</v>
      </c>
      <c r="B72" s="933" t="s">
        <v>568</v>
      </c>
      <c r="C72" s="934"/>
      <c r="D72" s="934"/>
      <c r="E72" s="934"/>
      <c r="F72" s="934"/>
      <c r="G72" s="934"/>
      <c r="H72" s="934"/>
      <c r="I72" s="934"/>
      <c r="J72" s="934"/>
      <c r="K72" s="934"/>
      <c r="L72" s="934"/>
      <c r="M72" s="934"/>
      <c r="N72" s="934"/>
      <c r="O72" s="934"/>
      <c r="P72" s="935"/>
      <c r="Q72" s="936">
        <v>42</v>
      </c>
      <c r="R72" s="891"/>
      <c r="S72" s="891"/>
      <c r="T72" s="891"/>
      <c r="U72" s="891"/>
      <c r="V72" s="891">
        <v>38</v>
      </c>
      <c r="W72" s="891"/>
      <c r="X72" s="891"/>
      <c r="Y72" s="891"/>
      <c r="Z72" s="891"/>
      <c r="AA72" s="891">
        <v>4</v>
      </c>
      <c r="AB72" s="891"/>
      <c r="AC72" s="891"/>
      <c r="AD72" s="891"/>
      <c r="AE72" s="891"/>
      <c r="AF72" s="891">
        <v>4</v>
      </c>
      <c r="AG72" s="891"/>
      <c r="AH72" s="891"/>
      <c r="AI72" s="891"/>
      <c r="AJ72" s="891"/>
      <c r="AK72" s="891">
        <v>27</v>
      </c>
      <c r="AL72" s="891"/>
      <c r="AM72" s="891"/>
      <c r="AN72" s="891"/>
      <c r="AO72" s="891"/>
      <c r="AP72" s="891" t="s">
        <v>563</v>
      </c>
      <c r="AQ72" s="891"/>
      <c r="AR72" s="891"/>
      <c r="AS72" s="891"/>
      <c r="AT72" s="891"/>
      <c r="AU72" s="891" t="s">
        <v>563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53.25" customHeight="1" x14ac:dyDescent="0.15">
      <c r="A73" s="241">
        <v>6</v>
      </c>
      <c r="B73" s="933" t="s">
        <v>569</v>
      </c>
      <c r="C73" s="934"/>
      <c r="D73" s="934"/>
      <c r="E73" s="934"/>
      <c r="F73" s="934"/>
      <c r="G73" s="934"/>
      <c r="H73" s="934"/>
      <c r="I73" s="934"/>
      <c r="J73" s="934"/>
      <c r="K73" s="934"/>
      <c r="L73" s="934"/>
      <c r="M73" s="934"/>
      <c r="N73" s="934"/>
      <c r="O73" s="934"/>
      <c r="P73" s="935"/>
      <c r="Q73" s="936">
        <v>1149</v>
      </c>
      <c r="R73" s="891"/>
      <c r="S73" s="891"/>
      <c r="T73" s="891"/>
      <c r="U73" s="891"/>
      <c r="V73" s="891">
        <v>1114</v>
      </c>
      <c r="W73" s="891"/>
      <c r="X73" s="891"/>
      <c r="Y73" s="891"/>
      <c r="Z73" s="891"/>
      <c r="AA73" s="891">
        <v>34</v>
      </c>
      <c r="AB73" s="891"/>
      <c r="AC73" s="891"/>
      <c r="AD73" s="891"/>
      <c r="AE73" s="891"/>
      <c r="AF73" s="891">
        <v>34</v>
      </c>
      <c r="AG73" s="891"/>
      <c r="AH73" s="891"/>
      <c r="AI73" s="891"/>
      <c r="AJ73" s="891"/>
      <c r="AK73" s="891">
        <v>578</v>
      </c>
      <c r="AL73" s="891"/>
      <c r="AM73" s="891"/>
      <c r="AN73" s="891"/>
      <c r="AO73" s="891"/>
      <c r="AP73" s="891" t="s">
        <v>563</v>
      </c>
      <c r="AQ73" s="891"/>
      <c r="AR73" s="891"/>
      <c r="AS73" s="891"/>
      <c r="AT73" s="891"/>
      <c r="AU73" s="891" t="s">
        <v>563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53.25" customHeight="1" x14ac:dyDescent="0.15">
      <c r="A74" s="241">
        <v>7</v>
      </c>
      <c r="B74" s="933" t="s">
        <v>570</v>
      </c>
      <c r="C74" s="934"/>
      <c r="D74" s="934"/>
      <c r="E74" s="934"/>
      <c r="F74" s="934"/>
      <c r="G74" s="934"/>
      <c r="H74" s="934"/>
      <c r="I74" s="934"/>
      <c r="J74" s="934"/>
      <c r="K74" s="934"/>
      <c r="L74" s="934"/>
      <c r="M74" s="934"/>
      <c r="N74" s="934"/>
      <c r="O74" s="934"/>
      <c r="P74" s="935"/>
      <c r="Q74" s="936">
        <v>1148</v>
      </c>
      <c r="R74" s="891"/>
      <c r="S74" s="891"/>
      <c r="T74" s="891"/>
      <c r="U74" s="891"/>
      <c r="V74" s="891">
        <v>1024</v>
      </c>
      <c r="W74" s="891"/>
      <c r="X74" s="891"/>
      <c r="Y74" s="891"/>
      <c r="Z74" s="891"/>
      <c r="AA74" s="891">
        <v>124</v>
      </c>
      <c r="AB74" s="891"/>
      <c r="AC74" s="891"/>
      <c r="AD74" s="891"/>
      <c r="AE74" s="891"/>
      <c r="AF74" s="891">
        <v>124</v>
      </c>
      <c r="AG74" s="891"/>
      <c r="AH74" s="891"/>
      <c r="AI74" s="891"/>
      <c r="AJ74" s="891"/>
      <c r="AK74" s="891" t="s">
        <v>563</v>
      </c>
      <c r="AL74" s="891"/>
      <c r="AM74" s="891"/>
      <c r="AN74" s="891"/>
      <c r="AO74" s="891"/>
      <c r="AP74" s="891" t="s">
        <v>563</v>
      </c>
      <c r="AQ74" s="891"/>
      <c r="AR74" s="891"/>
      <c r="AS74" s="891"/>
      <c r="AT74" s="891"/>
      <c r="AU74" s="891" t="s">
        <v>563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53.25" customHeight="1" x14ac:dyDescent="0.15">
      <c r="A75" s="241">
        <v>8</v>
      </c>
      <c r="B75" s="933" t="s">
        <v>571</v>
      </c>
      <c r="C75" s="934"/>
      <c r="D75" s="934"/>
      <c r="E75" s="934"/>
      <c r="F75" s="934"/>
      <c r="G75" s="934"/>
      <c r="H75" s="934"/>
      <c r="I75" s="934"/>
      <c r="J75" s="934"/>
      <c r="K75" s="934"/>
      <c r="L75" s="934"/>
      <c r="M75" s="934"/>
      <c r="N75" s="934"/>
      <c r="O75" s="934"/>
      <c r="P75" s="935"/>
      <c r="Q75" s="939">
        <v>269648</v>
      </c>
      <c r="R75" s="940"/>
      <c r="S75" s="940"/>
      <c r="T75" s="940"/>
      <c r="U75" s="890"/>
      <c r="V75" s="941">
        <v>264684</v>
      </c>
      <c r="W75" s="940"/>
      <c r="X75" s="940"/>
      <c r="Y75" s="940"/>
      <c r="Z75" s="890"/>
      <c r="AA75" s="941">
        <v>4964</v>
      </c>
      <c r="AB75" s="940"/>
      <c r="AC75" s="940"/>
      <c r="AD75" s="940"/>
      <c r="AE75" s="890"/>
      <c r="AF75" s="941">
        <v>4964</v>
      </c>
      <c r="AG75" s="940"/>
      <c r="AH75" s="940"/>
      <c r="AI75" s="940"/>
      <c r="AJ75" s="890"/>
      <c r="AK75" s="941">
        <v>2316</v>
      </c>
      <c r="AL75" s="940"/>
      <c r="AM75" s="940"/>
      <c r="AN75" s="940"/>
      <c r="AO75" s="890"/>
      <c r="AP75" s="941" t="s">
        <v>563</v>
      </c>
      <c r="AQ75" s="940"/>
      <c r="AR75" s="940"/>
      <c r="AS75" s="940"/>
      <c r="AT75" s="890"/>
      <c r="AU75" s="941" t="s">
        <v>563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53.25" customHeight="1" x14ac:dyDescent="0.15">
      <c r="A76" s="241">
        <v>9</v>
      </c>
      <c r="B76" s="942" t="s">
        <v>572</v>
      </c>
      <c r="C76" s="934"/>
      <c r="D76" s="934"/>
      <c r="E76" s="934"/>
      <c r="F76" s="934"/>
      <c r="G76" s="934"/>
      <c r="H76" s="934"/>
      <c r="I76" s="934"/>
      <c r="J76" s="934"/>
      <c r="K76" s="934"/>
      <c r="L76" s="934"/>
      <c r="M76" s="934"/>
      <c r="N76" s="934"/>
      <c r="O76" s="934"/>
      <c r="P76" s="935"/>
      <c r="Q76" s="939">
        <v>326</v>
      </c>
      <c r="R76" s="940"/>
      <c r="S76" s="940"/>
      <c r="T76" s="940"/>
      <c r="U76" s="890"/>
      <c r="V76" s="941">
        <v>287</v>
      </c>
      <c r="W76" s="940"/>
      <c r="X76" s="940"/>
      <c r="Y76" s="940"/>
      <c r="Z76" s="890"/>
      <c r="AA76" s="941">
        <v>39</v>
      </c>
      <c r="AB76" s="940"/>
      <c r="AC76" s="940"/>
      <c r="AD76" s="940"/>
      <c r="AE76" s="890"/>
      <c r="AF76" s="941">
        <v>39</v>
      </c>
      <c r="AG76" s="940"/>
      <c r="AH76" s="940"/>
      <c r="AI76" s="940"/>
      <c r="AJ76" s="890"/>
      <c r="AK76" s="941" t="s">
        <v>563</v>
      </c>
      <c r="AL76" s="940"/>
      <c r="AM76" s="940"/>
      <c r="AN76" s="940"/>
      <c r="AO76" s="890"/>
      <c r="AP76" s="941">
        <v>648</v>
      </c>
      <c r="AQ76" s="940"/>
      <c r="AR76" s="940"/>
      <c r="AS76" s="940"/>
      <c r="AT76" s="890"/>
      <c r="AU76" s="941">
        <v>91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53.25" customHeight="1" x14ac:dyDescent="0.15">
      <c r="A77" s="241">
        <v>10</v>
      </c>
      <c r="B77" s="942" t="s">
        <v>573</v>
      </c>
      <c r="C77" s="934"/>
      <c r="D77" s="934"/>
      <c r="E77" s="934"/>
      <c r="F77" s="934"/>
      <c r="G77" s="934"/>
      <c r="H77" s="934"/>
      <c r="I77" s="934"/>
      <c r="J77" s="934"/>
      <c r="K77" s="934"/>
      <c r="L77" s="934"/>
      <c r="M77" s="934"/>
      <c r="N77" s="934"/>
      <c r="O77" s="934"/>
      <c r="P77" s="935"/>
      <c r="Q77" s="939">
        <v>871</v>
      </c>
      <c r="R77" s="940"/>
      <c r="S77" s="940"/>
      <c r="T77" s="940"/>
      <c r="U77" s="890"/>
      <c r="V77" s="941">
        <v>773</v>
      </c>
      <c r="W77" s="940"/>
      <c r="X77" s="940"/>
      <c r="Y77" s="940"/>
      <c r="Z77" s="890"/>
      <c r="AA77" s="941">
        <v>98</v>
      </c>
      <c r="AB77" s="940"/>
      <c r="AC77" s="940"/>
      <c r="AD77" s="940"/>
      <c r="AE77" s="890"/>
      <c r="AF77" s="941">
        <v>97</v>
      </c>
      <c r="AG77" s="940"/>
      <c r="AH77" s="940"/>
      <c r="AI77" s="940"/>
      <c r="AJ77" s="890"/>
      <c r="AK77" s="941" t="s">
        <v>563</v>
      </c>
      <c r="AL77" s="940"/>
      <c r="AM77" s="940"/>
      <c r="AN77" s="940"/>
      <c r="AO77" s="890"/>
      <c r="AP77" s="941">
        <v>513</v>
      </c>
      <c r="AQ77" s="940"/>
      <c r="AR77" s="940"/>
      <c r="AS77" s="940"/>
      <c r="AT77" s="890"/>
      <c r="AU77" s="941">
        <v>5</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42"/>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42"/>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42"/>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42"/>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42"/>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42"/>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42"/>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42"/>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42"/>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5923</v>
      </c>
      <c r="AG88" s="902"/>
      <c r="AH88" s="902"/>
      <c r="AI88" s="902"/>
      <c r="AJ88" s="902"/>
      <c r="AK88" s="899"/>
      <c r="AL88" s="899"/>
      <c r="AM88" s="899"/>
      <c r="AN88" s="899"/>
      <c r="AO88" s="899"/>
      <c r="AP88" s="902">
        <v>1161</v>
      </c>
      <c r="AQ88" s="902"/>
      <c r="AR88" s="902"/>
      <c r="AS88" s="902"/>
      <c r="AT88" s="902"/>
      <c r="AU88" s="902">
        <v>96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411</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10</v>
      </c>
      <c r="CS102" s="910"/>
      <c r="CT102" s="910"/>
      <c r="CU102" s="910"/>
      <c r="CV102" s="954"/>
      <c r="CW102" s="953" t="s">
        <v>563</v>
      </c>
      <c r="CX102" s="910"/>
      <c r="CY102" s="910"/>
      <c r="CZ102" s="910"/>
      <c r="DA102" s="954"/>
      <c r="DB102" s="953" t="s">
        <v>563</v>
      </c>
      <c r="DC102" s="910"/>
      <c r="DD102" s="910"/>
      <c r="DE102" s="910"/>
      <c r="DF102" s="954"/>
      <c r="DG102" s="953" t="s">
        <v>563</v>
      </c>
      <c r="DH102" s="910"/>
      <c r="DI102" s="910"/>
      <c r="DJ102" s="910"/>
      <c r="DK102" s="954"/>
      <c r="DL102" s="953" t="s">
        <v>563</v>
      </c>
      <c r="DM102" s="910"/>
      <c r="DN102" s="910"/>
      <c r="DO102" s="910"/>
      <c r="DP102" s="954"/>
      <c r="DQ102" s="953" t="s">
        <v>563</v>
      </c>
      <c r="DR102" s="910"/>
      <c r="DS102" s="910"/>
      <c r="DT102" s="910"/>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416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418</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419</v>
      </c>
      <c r="AB109" s="956"/>
      <c r="AC109" s="956"/>
      <c r="AD109" s="956"/>
      <c r="AE109" s="957"/>
      <c r="AF109" s="955" t="s">
        <v>297</v>
      </c>
      <c r="AG109" s="956"/>
      <c r="AH109" s="956"/>
      <c r="AI109" s="956"/>
      <c r="AJ109" s="957"/>
      <c r="AK109" s="955" t="s">
        <v>296</v>
      </c>
      <c r="AL109" s="956"/>
      <c r="AM109" s="956"/>
      <c r="AN109" s="956"/>
      <c r="AO109" s="957"/>
      <c r="AP109" s="955" t="s">
        <v>420</v>
      </c>
      <c r="AQ109" s="956"/>
      <c r="AR109" s="956"/>
      <c r="AS109" s="956"/>
      <c r="AT109" s="958"/>
      <c r="AU109" s="975" t="s">
        <v>418</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419</v>
      </c>
      <c r="BR109" s="956"/>
      <c r="BS109" s="956"/>
      <c r="BT109" s="956"/>
      <c r="BU109" s="957"/>
      <c r="BV109" s="955" t="s">
        <v>297</v>
      </c>
      <c r="BW109" s="956"/>
      <c r="BX109" s="956"/>
      <c r="BY109" s="956"/>
      <c r="BZ109" s="957"/>
      <c r="CA109" s="955" t="s">
        <v>296</v>
      </c>
      <c r="CB109" s="956"/>
      <c r="CC109" s="956"/>
      <c r="CD109" s="956"/>
      <c r="CE109" s="957"/>
      <c r="CF109" s="976" t="s">
        <v>420</v>
      </c>
      <c r="CG109" s="976"/>
      <c r="CH109" s="976"/>
      <c r="CI109" s="976"/>
      <c r="CJ109" s="976"/>
      <c r="CK109" s="955" t="s">
        <v>421</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419</v>
      </c>
      <c r="DH109" s="956"/>
      <c r="DI109" s="956"/>
      <c r="DJ109" s="956"/>
      <c r="DK109" s="957"/>
      <c r="DL109" s="955" t="s">
        <v>297</v>
      </c>
      <c r="DM109" s="956"/>
      <c r="DN109" s="956"/>
      <c r="DO109" s="956"/>
      <c r="DP109" s="957"/>
      <c r="DQ109" s="955" t="s">
        <v>296</v>
      </c>
      <c r="DR109" s="956"/>
      <c r="DS109" s="956"/>
      <c r="DT109" s="956"/>
      <c r="DU109" s="957"/>
      <c r="DV109" s="955" t="s">
        <v>420</v>
      </c>
      <c r="DW109" s="956"/>
      <c r="DX109" s="956"/>
      <c r="DY109" s="956"/>
      <c r="DZ109" s="958"/>
    </row>
    <row r="110" spans="1:131" s="226" customFormat="1" ht="26.25" customHeight="1" x14ac:dyDescent="0.15">
      <c r="A110" s="959" t="s">
        <v>422</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1599057</v>
      </c>
      <c r="AB110" s="963"/>
      <c r="AC110" s="963"/>
      <c r="AD110" s="963"/>
      <c r="AE110" s="964"/>
      <c r="AF110" s="965">
        <v>1535941</v>
      </c>
      <c r="AG110" s="963"/>
      <c r="AH110" s="963"/>
      <c r="AI110" s="963"/>
      <c r="AJ110" s="964"/>
      <c r="AK110" s="965">
        <v>1519357</v>
      </c>
      <c r="AL110" s="963"/>
      <c r="AM110" s="963"/>
      <c r="AN110" s="963"/>
      <c r="AO110" s="964"/>
      <c r="AP110" s="966">
        <v>18.600000000000001</v>
      </c>
      <c r="AQ110" s="967"/>
      <c r="AR110" s="967"/>
      <c r="AS110" s="967"/>
      <c r="AT110" s="968"/>
      <c r="AU110" s="969" t="s">
        <v>66</v>
      </c>
      <c r="AV110" s="970"/>
      <c r="AW110" s="970"/>
      <c r="AX110" s="970"/>
      <c r="AY110" s="970"/>
      <c r="AZ110" s="1011" t="s">
        <v>423</v>
      </c>
      <c r="BA110" s="960"/>
      <c r="BB110" s="960"/>
      <c r="BC110" s="960"/>
      <c r="BD110" s="960"/>
      <c r="BE110" s="960"/>
      <c r="BF110" s="960"/>
      <c r="BG110" s="960"/>
      <c r="BH110" s="960"/>
      <c r="BI110" s="960"/>
      <c r="BJ110" s="960"/>
      <c r="BK110" s="960"/>
      <c r="BL110" s="960"/>
      <c r="BM110" s="960"/>
      <c r="BN110" s="960"/>
      <c r="BO110" s="960"/>
      <c r="BP110" s="961"/>
      <c r="BQ110" s="997">
        <v>16369991</v>
      </c>
      <c r="BR110" s="998"/>
      <c r="BS110" s="998"/>
      <c r="BT110" s="998"/>
      <c r="BU110" s="998"/>
      <c r="BV110" s="998">
        <v>16189192</v>
      </c>
      <c r="BW110" s="998"/>
      <c r="BX110" s="998"/>
      <c r="BY110" s="998"/>
      <c r="BZ110" s="998"/>
      <c r="CA110" s="998">
        <v>16266477</v>
      </c>
      <c r="CB110" s="998"/>
      <c r="CC110" s="998"/>
      <c r="CD110" s="998"/>
      <c r="CE110" s="998"/>
      <c r="CF110" s="1012">
        <v>199.3</v>
      </c>
      <c r="CG110" s="1013"/>
      <c r="CH110" s="1013"/>
      <c r="CI110" s="1013"/>
      <c r="CJ110" s="1013"/>
      <c r="CK110" s="1014" t="s">
        <v>424</v>
      </c>
      <c r="CL110" s="1015"/>
      <c r="CM110" s="994" t="s">
        <v>425</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426</v>
      </c>
      <c r="DH110" s="998"/>
      <c r="DI110" s="998"/>
      <c r="DJ110" s="998"/>
      <c r="DK110" s="998"/>
      <c r="DL110" s="998" t="s">
        <v>426</v>
      </c>
      <c r="DM110" s="998"/>
      <c r="DN110" s="998"/>
      <c r="DO110" s="998"/>
      <c r="DP110" s="998"/>
      <c r="DQ110" s="998" t="s">
        <v>427</v>
      </c>
      <c r="DR110" s="998"/>
      <c r="DS110" s="998"/>
      <c r="DT110" s="998"/>
      <c r="DU110" s="998"/>
      <c r="DV110" s="999" t="s">
        <v>427</v>
      </c>
      <c r="DW110" s="999"/>
      <c r="DX110" s="999"/>
      <c r="DY110" s="999"/>
      <c r="DZ110" s="1000"/>
    </row>
    <row r="111" spans="1:131" s="226" customFormat="1" ht="26.25" customHeight="1" x14ac:dyDescent="0.15">
      <c r="A111" s="1001" t="s">
        <v>428</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426</v>
      </c>
      <c r="AB111" s="1005"/>
      <c r="AC111" s="1005"/>
      <c r="AD111" s="1005"/>
      <c r="AE111" s="1006"/>
      <c r="AF111" s="1007" t="s">
        <v>427</v>
      </c>
      <c r="AG111" s="1005"/>
      <c r="AH111" s="1005"/>
      <c r="AI111" s="1005"/>
      <c r="AJ111" s="1006"/>
      <c r="AK111" s="1007" t="s">
        <v>426</v>
      </c>
      <c r="AL111" s="1005"/>
      <c r="AM111" s="1005"/>
      <c r="AN111" s="1005"/>
      <c r="AO111" s="1006"/>
      <c r="AP111" s="1008" t="s">
        <v>120</v>
      </c>
      <c r="AQ111" s="1009"/>
      <c r="AR111" s="1009"/>
      <c r="AS111" s="1009"/>
      <c r="AT111" s="1010"/>
      <c r="AU111" s="971"/>
      <c r="AV111" s="972"/>
      <c r="AW111" s="972"/>
      <c r="AX111" s="972"/>
      <c r="AY111" s="972"/>
      <c r="AZ111" s="1020" t="s">
        <v>429</v>
      </c>
      <c r="BA111" s="1021"/>
      <c r="BB111" s="1021"/>
      <c r="BC111" s="1021"/>
      <c r="BD111" s="1021"/>
      <c r="BE111" s="1021"/>
      <c r="BF111" s="1021"/>
      <c r="BG111" s="1021"/>
      <c r="BH111" s="1021"/>
      <c r="BI111" s="1021"/>
      <c r="BJ111" s="1021"/>
      <c r="BK111" s="1021"/>
      <c r="BL111" s="1021"/>
      <c r="BM111" s="1021"/>
      <c r="BN111" s="1021"/>
      <c r="BO111" s="1021"/>
      <c r="BP111" s="1022"/>
      <c r="BQ111" s="990">
        <v>57407</v>
      </c>
      <c r="BR111" s="991"/>
      <c r="BS111" s="991"/>
      <c r="BT111" s="991"/>
      <c r="BU111" s="991"/>
      <c r="BV111" s="991">
        <v>45712</v>
      </c>
      <c r="BW111" s="991"/>
      <c r="BX111" s="991"/>
      <c r="BY111" s="991"/>
      <c r="BZ111" s="991"/>
      <c r="CA111" s="991">
        <v>34284</v>
      </c>
      <c r="CB111" s="991"/>
      <c r="CC111" s="991"/>
      <c r="CD111" s="991"/>
      <c r="CE111" s="991"/>
      <c r="CF111" s="985">
        <v>0.4</v>
      </c>
      <c r="CG111" s="986"/>
      <c r="CH111" s="986"/>
      <c r="CI111" s="986"/>
      <c r="CJ111" s="986"/>
      <c r="CK111" s="1016"/>
      <c r="CL111" s="1017"/>
      <c r="CM111" s="987" t="s">
        <v>430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120</v>
      </c>
      <c r="DH111" s="991"/>
      <c r="DI111" s="991"/>
      <c r="DJ111" s="991"/>
      <c r="DK111" s="991"/>
      <c r="DL111" s="991" t="s">
        <v>426</v>
      </c>
      <c r="DM111" s="991"/>
      <c r="DN111" s="991"/>
      <c r="DO111" s="991"/>
      <c r="DP111" s="991"/>
      <c r="DQ111" s="991" t="s">
        <v>120</v>
      </c>
      <c r="DR111" s="991"/>
      <c r="DS111" s="991"/>
      <c r="DT111" s="991"/>
      <c r="DU111" s="991"/>
      <c r="DV111" s="992" t="s">
        <v>426</v>
      </c>
      <c r="DW111" s="992"/>
      <c r="DX111" s="992"/>
      <c r="DY111" s="992"/>
      <c r="DZ111" s="993"/>
    </row>
    <row r="112" spans="1:131" s="226" customFormat="1" ht="26.25" customHeight="1" x14ac:dyDescent="0.15">
      <c r="A112" s="1023" t="s">
        <v>431</v>
      </c>
      <c r="B112" s="1024"/>
      <c r="C112" s="1021" t="s">
        <v>432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433</v>
      </c>
      <c r="AB112" s="1030"/>
      <c r="AC112" s="1030"/>
      <c r="AD112" s="1030"/>
      <c r="AE112" s="1031"/>
      <c r="AF112" s="1032" t="s">
        <v>433</v>
      </c>
      <c r="AG112" s="1030"/>
      <c r="AH112" s="1030"/>
      <c r="AI112" s="1030"/>
      <c r="AJ112" s="1031"/>
      <c r="AK112" s="1032" t="s">
        <v>433</v>
      </c>
      <c r="AL112" s="1030"/>
      <c r="AM112" s="1030"/>
      <c r="AN112" s="1030"/>
      <c r="AO112" s="1031"/>
      <c r="AP112" s="1033" t="s">
        <v>120</v>
      </c>
      <c r="AQ112" s="1034"/>
      <c r="AR112" s="1034"/>
      <c r="AS112" s="1034"/>
      <c r="AT112" s="1035"/>
      <c r="AU112" s="971"/>
      <c r="AV112" s="972"/>
      <c r="AW112" s="972"/>
      <c r="AX112" s="972"/>
      <c r="AY112" s="972"/>
      <c r="AZ112" s="1020" t="s">
        <v>434</v>
      </c>
      <c r="BA112" s="1021"/>
      <c r="BB112" s="1021"/>
      <c r="BC112" s="1021"/>
      <c r="BD112" s="1021"/>
      <c r="BE112" s="1021"/>
      <c r="BF112" s="1021"/>
      <c r="BG112" s="1021"/>
      <c r="BH112" s="1021"/>
      <c r="BI112" s="1021"/>
      <c r="BJ112" s="1021"/>
      <c r="BK112" s="1021"/>
      <c r="BL112" s="1021"/>
      <c r="BM112" s="1021"/>
      <c r="BN112" s="1021"/>
      <c r="BO112" s="1021"/>
      <c r="BP112" s="1022"/>
      <c r="BQ112" s="990">
        <v>9070125</v>
      </c>
      <c r="BR112" s="991"/>
      <c r="BS112" s="991"/>
      <c r="BT112" s="991"/>
      <c r="BU112" s="991"/>
      <c r="BV112" s="991">
        <v>8379664</v>
      </c>
      <c r="BW112" s="991"/>
      <c r="BX112" s="991"/>
      <c r="BY112" s="991"/>
      <c r="BZ112" s="991"/>
      <c r="CA112" s="991">
        <v>7756556</v>
      </c>
      <c r="CB112" s="991"/>
      <c r="CC112" s="991"/>
      <c r="CD112" s="991"/>
      <c r="CE112" s="991"/>
      <c r="CF112" s="985">
        <v>95</v>
      </c>
      <c r="CG112" s="986"/>
      <c r="CH112" s="986"/>
      <c r="CI112" s="986"/>
      <c r="CJ112" s="986"/>
      <c r="CK112" s="1016"/>
      <c r="CL112" s="1017"/>
      <c r="CM112" s="987" t="s">
        <v>435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433</v>
      </c>
      <c r="DH112" s="991"/>
      <c r="DI112" s="991"/>
      <c r="DJ112" s="991"/>
      <c r="DK112" s="991"/>
      <c r="DL112" s="991" t="s">
        <v>120</v>
      </c>
      <c r="DM112" s="991"/>
      <c r="DN112" s="991"/>
      <c r="DO112" s="991"/>
      <c r="DP112" s="991"/>
      <c r="DQ112" s="991" t="s">
        <v>426</v>
      </c>
      <c r="DR112" s="991"/>
      <c r="DS112" s="991"/>
      <c r="DT112" s="991"/>
      <c r="DU112" s="991"/>
      <c r="DV112" s="992" t="s">
        <v>433</v>
      </c>
      <c r="DW112" s="992"/>
      <c r="DX112" s="992"/>
      <c r="DY112" s="992"/>
      <c r="DZ112" s="993"/>
    </row>
    <row r="113" spans="1:130" s="226" customFormat="1" ht="26.25" customHeight="1" x14ac:dyDescent="0.15">
      <c r="A113" s="1025"/>
      <c r="B113" s="1026"/>
      <c r="C113" s="1021" t="s">
        <v>436</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992844</v>
      </c>
      <c r="AB113" s="1005"/>
      <c r="AC113" s="1005"/>
      <c r="AD113" s="1005"/>
      <c r="AE113" s="1006"/>
      <c r="AF113" s="1007">
        <v>927876</v>
      </c>
      <c r="AG113" s="1005"/>
      <c r="AH113" s="1005"/>
      <c r="AI113" s="1005"/>
      <c r="AJ113" s="1006"/>
      <c r="AK113" s="1007">
        <v>803183</v>
      </c>
      <c r="AL113" s="1005"/>
      <c r="AM113" s="1005"/>
      <c r="AN113" s="1005"/>
      <c r="AO113" s="1006"/>
      <c r="AP113" s="1008">
        <v>9.8000000000000007</v>
      </c>
      <c r="AQ113" s="1009"/>
      <c r="AR113" s="1009"/>
      <c r="AS113" s="1009"/>
      <c r="AT113" s="1010"/>
      <c r="AU113" s="971"/>
      <c r="AV113" s="972"/>
      <c r="AW113" s="972"/>
      <c r="AX113" s="972"/>
      <c r="AY113" s="972"/>
      <c r="AZ113" s="1020" t="s">
        <v>437</v>
      </c>
      <c r="BA113" s="1021"/>
      <c r="BB113" s="1021"/>
      <c r="BC113" s="1021"/>
      <c r="BD113" s="1021"/>
      <c r="BE113" s="1021"/>
      <c r="BF113" s="1021"/>
      <c r="BG113" s="1021"/>
      <c r="BH113" s="1021"/>
      <c r="BI113" s="1021"/>
      <c r="BJ113" s="1021"/>
      <c r="BK113" s="1021"/>
      <c r="BL113" s="1021"/>
      <c r="BM113" s="1021"/>
      <c r="BN113" s="1021"/>
      <c r="BO113" s="1021"/>
      <c r="BP113" s="1022"/>
      <c r="BQ113" s="990">
        <v>97903</v>
      </c>
      <c r="BR113" s="991"/>
      <c r="BS113" s="991"/>
      <c r="BT113" s="991"/>
      <c r="BU113" s="991"/>
      <c r="BV113" s="991">
        <v>96939</v>
      </c>
      <c r="BW113" s="991"/>
      <c r="BX113" s="991"/>
      <c r="BY113" s="991"/>
      <c r="BZ113" s="991"/>
      <c r="CA113" s="991">
        <v>95947</v>
      </c>
      <c r="CB113" s="991"/>
      <c r="CC113" s="991"/>
      <c r="CD113" s="991"/>
      <c r="CE113" s="991"/>
      <c r="CF113" s="985">
        <v>1.2</v>
      </c>
      <c r="CG113" s="986"/>
      <c r="CH113" s="986"/>
      <c r="CI113" s="986"/>
      <c r="CJ113" s="986"/>
      <c r="CK113" s="1016"/>
      <c r="CL113" s="1017"/>
      <c r="CM113" s="987" t="s">
        <v>438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433</v>
      </c>
      <c r="DH113" s="1030"/>
      <c r="DI113" s="1030"/>
      <c r="DJ113" s="1030"/>
      <c r="DK113" s="1031"/>
      <c r="DL113" s="1032" t="s">
        <v>433</v>
      </c>
      <c r="DM113" s="1030"/>
      <c r="DN113" s="1030"/>
      <c r="DO113" s="1030"/>
      <c r="DP113" s="1031"/>
      <c r="DQ113" s="1032" t="s">
        <v>433</v>
      </c>
      <c r="DR113" s="1030"/>
      <c r="DS113" s="1030"/>
      <c r="DT113" s="1030"/>
      <c r="DU113" s="1031"/>
      <c r="DV113" s="1033" t="s">
        <v>120</v>
      </c>
      <c r="DW113" s="1034"/>
      <c r="DX113" s="1034"/>
      <c r="DY113" s="1034"/>
      <c r="DZ113" s="1035"/>
    </row>
    <row r="114" spans="1:130" s="226" customFormat="1" ht="26.25" customHeight="1" x14ac:dyDescent="0.15">
      <c r="A114" s="1025"/>
      <c r="B114" s="1026"/>
      <c r="C114" s="1021" t="s">
        <v>439</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3018</v>
      </c>
      <c r="AB114" s="1030"/>
      <c r="AC114" s="1030"/>
      <c r="AD114" s="1030"/>
      <c r="AE114" s="1031"/>
      <c r="AF114" s="1032">
        <v>1621</v>
      </c>
      <c r="AG114" s="1030"/>
      <c r="AH114" s="1030"/>
      <c r="AI114" s="1030"/>
      <c r="AJ114" s="1031"/>
      <c r="AK114" s="1032">
        <v>1478</v>
      </c>
      <c r="AL114" s="1030"/>
      <c r="AM114" s="1030"/>
      <c r="AN114" s="1030"/>
      <c r="AO114" s="1031"/>
      <c r="AP114" s="1033">
        <v>0</v>
      </c>
      <c r="AQ114" s="1034"/>
      <c r="AR114" s="1034"/>
      <c r="AS114" s="1034"/>
      <c r="AT114" s="1035"/>
      <c r="AU114" s="971"/>
      <c r="AV114" s="972"/>
      <c r="AW114" s="972"/>
      <c r="AX114" s="972"/>
      <c r="AY114" s="972"/>
      <c r="AZ114" s="1020" t="s">
        <v>440</v>
      </c>
      <c r="BA114" s="1021"/>
      <c r="BB114" s="1021"/>
      <c r="BC114" s="1021"/>
      <c r="BD114" s="1021"/>
      <c r="BE114" s="1021"/>
      <c r="BF114" s="1021"/>
      <c r="BG114" s="1021"/>
      <c r="BH114" s="1021"/>
      <c r="BI114" s="1021"/>
      <c r="BJ114" s="1021"/>
      <c r="BK114" s="1021"/>
      <c r="BL114" s="1021"/>
      <c r="BM114" s="1021"/>
      <c r="BN114" s="1021"/>
      <c r="BO114" s="1021"/>
      <c r="BP114" s="1022"/>
      <c r="BQ114" s="990">
        <v>2909859</v>
      </c>
      <c r="BR114" s="991"/>
      <c r="BS114" s="991"/>
      <c r="BT114" s="991"/>
      <c r="BU114" s="991"/>
      <c r="BV114" s="991">
        <v>2750745</v>
      </c>
      <c r="BW114" s="991"/>
      <c r="BX114" s="991"/>
      <c r="BY114" s="991"/>
      <c r="BZ114" s="991"/>
      <c r="CA114" s="991">
        <v>2600559</v>
      </c>
      <c r="CB114" s="991"/>
      <c r="CC114" s="991"/>
      <c r="CD114" s="991"/>
      <c r="CE114" s="991"/>
      <c r="CF114" s="985">
        <v>31.9</v>
      </c>
      <c r="CG114" s="986"/>
      <c r="CH114" s="986"/>
      <c r="CI114" s="986"/>
      <c r="CJ114" s="986"/>
      <c r="CK114" s="1016"/>
      <c r="CL114" s="1017"/>
      <c r="CM114" s="987" t="s">
        <v>441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433</v>
      </c>
      <c r="DH114" s="1030"/>
      <c r="DI114" s="1030"/>
      <c r="DJ114" s="1030"/>
      <c r="DK114" s="1031"/>
      <c r="DL114" s="1032" t="s">
        <v>426</v>
      </c>
      <c r="DM114" s="1030"/>
      <c r="DN114" s="1030"/>
      <c r="DO114" s="1030"/>
      <c r="DP114" s="1031"/>
      <c r="DQ114" s="1032" t="s">
        <v>433</v>
      </c>
      <c r="DR114" s="1030"/>
      <c r="DS114" s="1030"/>
      <c r="DT114" s="1030"/>
      <c r="DU114" s="1031"/>
      <c r="DV114" s="1033" t="s">
        <v>426</v>
      </c>
      <c r="DW114" s="1034"/>
      <c r="DX114" s="1034"/>
      <c r="DY114" s="1034"/>
      <c r="DZ114" s="1035"/>
    </row>
    <row r="115" spans="1:130" s="226" customFormat="1" ht="26.25" customHeight="1" x14ac:dyDescent="0.15">
      <c r="A115" s="1025"/>
      <c r="B115" s="1026"/>
      <c r="C115" s="1021" t="s">
        <v>442</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14236</v>
      </c>
      <c r="AB115" s="1005"/>
      <c r="AC115" s="1005"/>
      <c r="AD115" s="1005"/>
      <c r="AE115" s="1006"/>
      <c r="AF115" s="1007">
        <v>13031</v>
      </c>
      <c r="AG115" s="1005"/>
      <c r="AH115" s="1005"/>
      <c r="AI115" s="1005"/>
      <c r="AJ115" s="1006"/>
      <c r="AK115" s="1007">
        <v>12478</v>
      </c>
      <c r="AL115" s="1005"/>
      <c r="AM115" s="1005"/>
      <c r="AN115" s="1005"/>
      <c r="AO115" s="1006"/>
      <c r="AP115" s="1008">
        <v>0.2</v>
      </c>
      <c r="AQ115" s="1009"/>
      <c r="AR115" s="1009"/>
      <c r="AS115" s="1009"/>
      <c r="AT115" s="1010"/>
      <c r="AU115" s="971"/>
      <c r="AV115" s="972"/>
      <c r="AW115" s="972"/>
      <c r="AX115" s="972"/>
      <c r="AY115" s="972"/>
      <c r="AZ115" s="1020" t="s">
        <v>443</v>
      </c>
      <c r="BA115" s="1021"/>
      <c r="BB115" s="1021"/>
      <c r="BC115" s="1021"/>
      <c r="BD115" s="1021"/>
      <c r="BE115" s="1021"/>
      <c r="BF115" s="1021"/>
      <c r="BG115" s="1021"/>
      <c r="BH115" s="1021"/>
      <c r="BI115" s="1021"/>
      <c r="BJ115" s="1021"/>
      <c r="BK115" s="1021"/>
      <c r="BL115" s="1021"/>
      <c r="BM115" s="1021"/>
      <c r="BN115" s="1021"/>
      <c r="BO115" s="1021"/>
      <c r="BP115" s="1022"/>
      <c r="BQ115" s="990" t="s">
        <v>426</v>
      </c>
      <c r="BR115" s="991"/>
      <c r="BS115" s="991"/>
      <c r="BT115" s="991"/>
      <c r="BU115" s="991"/>
      <c r="BV115" s="991" t="s">
        <v>433</v>
      </c>
      <c r="BW115" s="991"/>
      <c r="BX115" s="991"/>
      <c r="BY115" s="991"/>
      <c r="BZ115" s="991"/>
      <c r="CA115" s="991" t="s">
        <v>433</v>
      </c>
      <c r="CB115" s="991"/>
      <c r="CC115" s="991"/>
      <c r="CD115" s="991"/>
      <c r="CE115" s="991"/>
      <c r="CF115" s="985" t="s">
        <v>120</v>
      </c>
      <c r="CG115" s="986"/>
      <c r="CH115" s="986"/>
      <c r="CI115" s="986"/>
      <c r="CJ115" s="986"/>
      <c r="CK115" s="1016"/>
      <c r="CL115" s="1017"/>
      <c r="CM115" s="1020" t="s">
        <v>444</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426</v>
      </c>
      <c r="DH115" s="1030"/>
      <c r="DI115" s="1030"/>
      <c r="DJ115" s="1030"/>
      <c r="DK115" s="1031"/>
      <c r="DL115" s="1032" t="s">
        <v>433</v>
      </c>
      <c r="DM115" s="1030"/>
      <c r="DN115" s="1030"/>
      <c r="DO115" s="1030"/>
      <c r="DP115" s="1031"/>
      <c r="DQ115" s="1032" t="s">
        <v>120</v>
      </c>
      <c r="DR115" s="1030"/>
      <c r="DS115" s="1030"/>
      <c r="DT115" s="1030"/>
      <c r="DU115" s="1031"/>
      <c r="DV115" s="1033" t="s">
        <v>426</v>
      </c>
      <c r="DW115" s="1034"/>
      <c r="DX115" s="1034"/>
      <c r="DY115" s="1034"/>
      <c r="DZ115" s="1035"/>
    </row>
    <row r="116" spans="1:130" s="226" customFormat="1" ht="26.25" customHeight="1" x14ac:dyDescent="0.15">
      <c r="A116" s="1027"/>
      <c r="B116" s="1028"/>
      <c r="C116" s="1036" t="s">
        <v>445</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v>32</v>
      </c>
      <c r="AB116" s="1030"/>
      <c r="AC116" s="1030"/>
      <c r="AD116" s="1030"/>
      <c r="AE116" s="1031"/>
      <c r="AF116" s="1032">
        <v>14</v>
      </c>
      <c r="AG116" s="1030"/>
      <c r="AH116" s="1030"/>
      <c r="AI116" s="1030"/>
      <c r="AJ116" s="1031"/>
      <c r="AK116" s="1032" t="s">
        <v>120</v>
      </c>
      <c r="AL116" s="1030"/>
      <c r="AM116" s="1030"/>
      <c r="AN116" s="1030"/>
      <c r="AO116" s="1031"/>
      <c r="AP116" s="1033" t="s">
        <v>433</v>
      </c>
      <c r="AQ116" s="1034"/>
      <c r="AR116" s="1034"/>
      <c r="AS116" s="1034"/>
      <c r="AT116" s="1035"/>
      <c r="AU116" s="971"/>
      <c r="AV116" s="972"/>
      <c r="AW116" s="972"/>
      <c r="AX116" s="972"/>
      <c r="AY116" s="972"/>
      <c r="AZ116" s="1038" t="s">
        <v>446</v>
      </c>
      <c r="BA116" s="1039"/>
      <c r="BB116" s="1039"/>
      <c r="BC116" s="1039"/>
      <c r="BD116" s="1039"/>
      <c r="BE116" s="1039"/>
      <c r="BF116" s="1039"/>
      <c r="BG116" s="1039"/>
      <c r="BH116" s="1039"/>
      <c r="BI116" s="1039"/>
      <c r="BJ116" s="1039"/>
      <c r="BK116" s="1039"/>
      <c r="BL116" s="1039"/>
      <c r="BM116" s="1039"/>
      <c r="BN116" s="1039"/>
      <c r="BO116" s="1039"/>
      <c r="BP116" s="1040"/>
      <c r="BQ116" s="990" t="s">
        <v>433</v>
      </c>
      <c r="BR116" s="991"/>
      <c r="BS116" s="991"/>
      <c r="BT116" s="991"/>
      <c r="BU116" s="991"/>
      <c r="BV116" s="991" t="s">
        <v>433</v>
      </c>
      <c r="BW116" s="991"/>
      <c r="BX116" s="991"/>
      <c r="BY116" s="991"/>
      <c r="BZ116" s="991"/>
      <c r="CA116" s="991" t="s">
        <v>120</v>
      </c>
      <c r="CB116" s="991"/>
      <c r="CC116" s="991"/>
      <c r="CD116" s="991"/>
      <c r="CE116" s="991"/>
      <c r="CF116" s="985" t="s">
        <v>426</v>
      </c>
      <c r="CG116" s="986"/>
      <c r="CH116" s="986"/>
      <c r="CI116" s="986"/>
      <c r="CJ116" s="986"/>
      <c r="CK116" s="1016"/>
      <c r="CL116" s="1017"/>
      <c r="CM116" s="987" t="s">
        <v>447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57407</v>
      </c>
      <c r="DH116" s="1030"/>
      <c r="DI116" s="1030"/>
      <c r="DJ116" s="1030"/>
      <c r="DK116" s="1031"/>
      <c r="DL116" s="1032">
        <v>45712</v>
      </c>
      <c r="DM116" s="1030"/>
      <c r="DN116" s="1030"/>
      <c r="DO116" s="1030"/>
      <c r="DP116" s="1031"/>
      <c r="DQ116" s="1032">
        <v>34284</v>
      </c>
      <c r="DR116" s="1030"/>
      <c r="DS116" s="1030"/>
      <c r="DT116" s="1030"/>
      <c r="DU116" s="1031"/>
      <c r="DV116" s="1033">
        <v>0.4</v>
      </c>
      <c r="DW116" s="1034"/>
      <c r="DX116" s="1034"/>
      <c r="DY116" s="1034"/>
      <c r="DZ116" s="1035"/>
    </row>
    <row r="117" spans="1:130" s="226" customFormat="1" ht="26.25" customHeight="1" x14ac:dyDescent="0.15">
      <c r="A117" s="975" t="s">
        <v>176</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448</v>
      </c>
      <c r="Z117" s="957"/>
      <c r="AA117" s="1047">
        <v>2609187</v>
      </c>
      <c r="AB117" s="1048"/>
      <c r="AC117" s="1048"/>
      <c r="AD117" s="1048"/>
      <c r="AE117" s="1049"/>
      <c r="AF117" s="1050">
        <v>2478483</v>
      </c>
      <c r="AG117" s="1048"/>
      <c r="AH117" s="1048"/>
      <c r="AI117" s="1048"/>
      <c r="AJ117" s="1049"/>
      <c r="AK117" s="1050">
        <v>2336496</v>
      </c>
      <c r="AL117" s="1048"/>
      <c r="AM117" s="1048"/>
      <c r="AN117" s="1048"/>
      <c r="AO117" s="1049"/>
      <c r="AP117" s="1051"/>
      <c r="AQ117" s="1052"/>
      <c r="AR117" s="1052"/>
      <c r="AS117" s="1052"/>
      <c r="AT117" s="1053"/>
      <c r="AU117" s="971"/>
      <c r="AV117" s="972"/>
      <c r="AW117" s="972"/>
      <c r="AX117" s="972"/>
      <c r="AY117" s="972"/>
      <c r="AZ117" s="1038" t="s">
        <v>449</v>
      </c>
      <c r="BA117" s="1039"/>
      <c r="BB117" s="1039"/>
      <c r="BC117" s="1039"/>
      <c r="BD117" s="1039"/>
      <c r="BE117" s="1039"/>
      <c r="BF117" s="1039"/>
      <c r="BG117" s="1039"/>
      <c r="BH117" s="1039"/>
      <c r="BI117" s="1039"/>
      <c r="BJ117" s="1039"/>
      <c r="BK117" s="1039"/>
      <c r="BL117" s="1039"/>
      <c r="BM117" s="1039"/>
      <c r="BN117" s="1039"/>
      <c r="BO117" s="1039"/>
      <c r="BP117" s="1040"/>
      <c r="BQ117" s="990" t="s">
        <v>120</v>
      </c>
      <c r="BR117" s="991"/>
      <c r="BS117" s="991"/>
      <c r="BT117" s="991"/>
      <c r="BU117" s="991"/>
      <c r="BV117" s="991" t="s">
        <v>450</v>
      </c>
      <c r="BW117" s="991"/>
      <c r="BX117" s="991"/>
      <c r="BY117" s="991"/>
      <c r="BZ117" s="991"/>
      <c r="CA117" s="991" t="s">
        <v>120</v>
      </c>
      <c r="CB117" s="991"/>
      <c r="CC117" s="991"/>
      <c r="CD117" s="991"/>
      <c r="CE117" s="991"/>
      <c r="CF117" s="985" t="s">
        <v>120</v>
      </c>
      <c r="CG117" s="986"/>
      <c r="CH117" s="986"/>
      <c r="CI117" s="986"/>
      <c r="CJ117" s="986"/>
      <c r="CK117" s="1016"/>
      <c r="CL117" s="1017"/>
      <c r="CM117" s="987" t="s">
        <v>451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450</v>
      </c>
      <c r="DH117" s="1030"/>
      <c r="DI117" s="1030"/>
      <c r="DJ117" s="1030"/>
      <c r="DK117" s="1031"/>
      <c r="DL117" s="1032" t="s">
        <v>120</v>
      </c>
      <c r="DM117" s="1030"/>
      <c r="DN117" s="1030"/>
      <c r="DO117" s="1030"/>
      <c r="DP117" s="1031"/>
      <c r="DQ117" s="1032" t="s">
        <v>120</v>
      </c>
      <c r="DR117" s="1030"/>
      <c r="DS117" s="1030"/>
      <c r="DT117" s="1030"/>
      <c r="DU117" s="1031"/>
      <c r="DV117" s="1033" t="s">
        <v>120</v>
      </c>
      <c r="DW117" s="1034"/>
      <c r="DX117" s="1034"/>
      <c r="DY117" s="1034"/>
      <c r="DZ117" s="1035"/>
    </row>
    <row r="118" spans="1:130" s="226" customFormat="1" ht="26.25" customHeight="1" x14ac:dyDescent="0.15">
      <c r="A118" s="975" t="s">
        <v>421</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419</v>
      </c>
      <c r="AB118" s="956"/>
      <c r="AC118" s="956"/>
      <c r="AD118" s="956"/>
      <c r="AE118" s="957"/>
      <c r="AF118" s="955" t="s">
        <v>297</v>
      </c>
      <c r="AG118" s="956"/>
      <c r="AH118" s="956"/>
      <c r="AI118" s="956"/>
      <c r="AJ118" s="957"/>
      <c r="AK118" s="955" t="s">
        <v>296</v>
      </c>
      <c r="AL118" s="956"/>
      <c r="AM118" s="956"/>
      <c r="AN118" s="956"/>
      <c r="AO118" s="957"/>
      <c r="AP118" s="1042" t="s">
        <v>420</v>
      </c>
      <c r="AQ118" s="1043"/>
      <c r="AR118" s="1043"/>
      <c r="AS118" s="1043"/>
      <c r="AT118" s="1044"/>
      <c r="AU118" s="971"/>
      <c r="AV118" s="972"/>
      <c r="AW118" s="972"/>
      <c r="AX118" s="972"/>
      <c r="AY118" s="972"/>
      <c r="AZ118" s="1045" t="s">
        <v>452</v>
      </c>
      <c r="BA118" s="1036"/>
      <c r="BB118" s="1036"/>
      <c r="BC118" s="1036"/>
      <c r="BD118" s="1036"/>
      <c r="BE118" s="1036"/>
      <c r="BF118" s="1036"/>
      <c r="BG118" s="1036"/>
      <c r="BH118" s="1036"/>
      <c r="BI118" s="1036"/>
      <c r="BJ118" s="1036"/>
      <c r="BK118" s="1036"/>
      <c r="BL118" s="1036"/>
      <c r="BM118" s="1036"/>
      <c r="BN118" s="1036"/>
      <c r="BO118" s="1036"/>
      <c r="BP118" s="1037"/>
      <c r="BQ118" s="1068" t="s">
        <v>450</v>
      </c>
      <c r="BR118" s="1069"/>
      <c r="BS118" s="1069"/>
      <c r="BT118" s="1069"/>
      <c r="BU118" s="1069"/>
      <c r="BV118" s="1069" t="s">
        <v>120</v>
      </c>
      <c r="BW118" s="1069"/>
      <c r="BX118" s="1069"/>
      <c r="BY118" s="1069"/>
      <c r="BZ118" s="1069"/>
      <c r="CA118" s="1069" t="s">
        <v>120</v>
      </c>
      <c r="CB118" s="1069"/>
      <c r="CC118" s="1069"/>
      <c r="CD118" s="1069"/>
      <c r="CE118" s="1069"/>
      <c r="CF118" s="985" t="s">
        <v>120</v>
      </c>
      <c r="CG118" s="986"/>
      <c r="CH118" s="986"/>
      <c r="CI118" s="986"/>
      <c r="CJ118" s="986"/>
      <c r="CK118" s="1016"/>
      <c r="CL118" s="1017"/>
      <c r="CM118" s="987" t="s">
        <v>453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120</v>
      </c>
      <c r="DH118" s="1030"/>
      <c r="DI118" s="1030"/>
      <c r="DJ118" s="1030"/>
      <c r="DK118" s="1031"/>
      <c r="DL118" s="1032" t="s">
        <v>120</v>
      </c>
      <c r="DM118" s="1030"/>
      <c r="DN118" s="1030"/>
      <c r="DO118" s="1030"/>
      <c r="DP118" s="1031"/>
      <c r="DQ118" s="1032" t="s">
        <v>120</v>
      </c>
      <c r="DR118" s="1030"/>
      <c r="DS118" s="1030"/>
      <c r="DT118" s="1030"/>
      <c r="DU118" s="1031"/>
      <c r="DV118" s="1033" t="s">
        <v>120</v>
      </c>
      <c r="DW118" s="1034"/>
      <c r="DX118" s="1034"/>
      <c r="DY118" s="1034"/>
      <c r="DZ118" s="1035"/>
    </row>
    <row r="119" spans="1:130" s="226" customFormat="1" ht="26.25" customHeight="1" x14ac:dyDescent="0.15">
      <c r="A119" s="1129" t="s">
        <v>424</v>
      </c>
      <c r="B119" s="1015"/>
      <c r="C119" s="994" t="s">
        <v>425</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120</v>
      </c>
      <c r="AB119" s="963"/>
      <c r="AC119" s="963"/>
      <c r="AD119" s="963"/>
      <c r="AE119" s="964"/>
      <c r="AF119" s="965" t="s">
        <v>120</v>
      </c>
      <c r="AG119" s="963"/>
      <c r="AH119" s="963"/>
      <c r="AI119" s="963"/>
      <c r="AJ119" s="964"/>
      <c r="AK119" s="965" t="s">
        <v>120</v>
      </c>
      <c r="AL119" s="963"/>
      <c r="AM119" s="963"/>
      <c r="AN119" s="963"/>
      <c r="AO119" s="964"/>
      <c r="AP119" s="966" t="s">
        <v>120</v>
      </c>
      <c r="AQ119" s="967"/>
      <c r="AR119" s="967"/>
      <c r="AS119" s="967"/>
      <c r="AT119" s="968"/>
      <c r="AU119" s="973"/>
      <c r="AV119" s="974"/>
      <c r="AW119" s="974"/>
      <c r="AX119" s="974"/>
      <c r="AY119" s="974"/>
      <c r="AZ119" s="257" t="s">
        <v>176</v>
      </c>
      <c r="BA119" s="257"/>
      <c r="BB119" s="257"/>
      <c r="BC119" s="257"/>
      <c r="BD119" s="257"/>
      <c r="BE119" s="257"/>
      <c r="BF119" s="257"/>
      <c r="BG119" s="257"/>
      <c r="BH119" s="257"/>
      <c r="BI119" s="257"/>
      <c r="BJ119" s="257"/>
      <c r="BK119" s="257"/>
      <c r="BL119" s="257"/>
      <c r="BM119" s="257"/>
      <c r="BN119" s="257"/>
      <c r="BO119" s="1046" t="s">
        <v>454</v>
      </c>
      <c r="BP119" s="1077"/>
      <c r="BQ119" s="1068">
        <v>28505285</v>
      </c>
      <c r="BR119" s="1069"/>
      <c r="BS119" s="1069"/>
      <c r="BT119" s="1069"/>
      <c r="BU119" s="1069"/>
      <c r="BV119" s="1069">
        <v>27462252</v>
      </c>
      <c r="BW119" s="1069"/>
      <c r="BX119" s="1069"/>
      <c r="BY119" s="1069"/>
      <c r="BZ119" s="1069"/>
      <c r="CA119" s="1069">
        <v>26753823</v>
      </c>
      <c r="CB119" s="1069"/>
      <c r="CC119" s="1069"/>
      <c r="CD119" s="1069"/>
      <c r="CE119" s="1069"/>
      <c r="CF119" s="1070"/>
      <c r="CG119" s="1071"/>
      <c r="CH119" s="1071"/>
      <c r="CI119" s="1071"/>
      <c r="CJ119" s="1072"/>
      <c r="CK119" s="1018"/>
      <c r="CL119" s="1019"/>
      <c r="CM119" s="1073" t="s">
        <v>455</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120</v>
      </c>
      <c r="DH119" s="1055"/>
      <c r="DI119" s="1055"/>
      <c r="DJ119" s="1055"/>
      <c r="DK119" s="1056"/>
      <c r="DL119" s="1054" t="s">
        <v>120</v>
      </c>
      <c r="DM119" s="1055"/>
      <c r="DN119" s="1055"/>
      <c r="DO119" s="1055"/>
      <c r="DP119" s="1056"/>
      <c r="DQ119" s="1054" t="s">
        <v>433</v>
      </c>
      <c r="DR119" s="1055"/>
      <c r="DS119" s="1055"/>
      <c r="DT119" s="1055"/>
      <c r="DU119" s="1056"/>
      <c r="DV119" s="1057" t="s">
        <v>120</v>
      </c>
      <c r="DW119" s="1058"/>
      <c r="DX119" s="1058"/>
      <c r="DY119" s="1058"/>
      <c r="DZ119" s="1059"/>
    </row>
    <row r="120" spans="1:130" s="226" customFormat="1" ht="26.25" customHeight="1" x14ac:dyDescent="0.15">
      <c r="A120" s="1130"/>
      <c r="B120" s="1017"/>
      <c r="C120" s="987" t="s">
        <v>430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120</v>
      </c>
      <c r="AB120" s="1030"/>
      <c r="AC120" s="1030"/>
      <c r="AD120" s="1030"/>
      <c r="AE120" s="1031"/>
      <c r="AF120" s="1032" t="s">
        <v>120</v>
      </c>
      <c r="AG120" s="1030"/>
      <c r="AH120" s="1030"/>
      <c r="AI120" s="1030"/>
      <c r="AJ120" s="1031"/>
      <c r="AK120" s="1032" t="s">
        <v>120</v>
      </c>
      <c r="AL120" s="1030"/>
      <c r="AM120" s="1030"/>
      <c r="AN120" s="1030"/>
      <c r="AO120" s="1031"/>
      <c r="AP120" s="1033" t="s">
        <v>120</v>
      </c>
      <c r="AQ120" s="1034"/>
      <c r="AR120" s="1034"/>
      <c r="AS120" s="1034"/>
      <c r="AT120" s="1035"/>
      <c r="AU120" s="1060" t="s">
        <v>456</v>
      </c>
      <c r="AV120" s="1061"/>
      <c r="AW120" s="1061"/>
      <c r="AX120" s="1061"/>
      <c r="AY120" s="1062"/>
      <c r="AZ120" s="1011" t="s">
        <v>457</v>
      </c>
      <c r="BA120" s="960"/>
      <c r="BB120" s="960"/>
      <c r="BC120" s="960"/>
      <c r="BD120" s="960"/>
      <c r="BE120" s="960"/>
      <c r="BF120" s="960"/>
      <c r="BG120" s="960"/>
      <c r="BH120" s="960"/>
      <c r="BI120" s="960"/>
      <c r="BJ120" s="960"/>
      <c r="BK120" s="960"/>
      <c r="BL120" s="960"/>
      <c r="BM120" s="960"/>
      <c r="BN120" s="960"/>
      <c r="BO120" s="960"/>
      <c r="BP120" s="961"/>
      <c r="BQ120" s="997">
        <v>4722368</v>
      </c>
      <c r="BR120" s="998"/>
      <c r="BS120" s="998"/>
      <c r="BT120" s="998"/>
      <c r="BU120" s="998"/>
      <c r="BV120" s="998">
        <v>3489418</v>
      </c>
      <c r="BW120" s="998"/>
      <c r="BX120" s="998"/>
      <c r="BY120" s="998"/>
      <c r="BZ120" s="998"/>
      <c r="CA120" s="998">
        <v>2914396</v>
      </c>
      <c r="CB120" s="998"/>
      <c r="CC120" s="998"/>
      <c r="CD120" s="998"/>
      <c r="CE120" s="998"/>
      <c r="CF120" s="1012">
        <v>35.700000000000003</v>
      </c>
      <c r="CG120" s="1013"/>
      <c r="CH120" s="1013"/>
      <c r="CI120" s="1013"/>
      <c r="CJ120" s="1013"/>
      <c r="CK120" s="1078" t="s">
        <v>458</v>
      </c>
      <c r="CL120" s="1079"/>
      <c r="CM120" s="1079"/>
      <c r="CN120" s="1079"/>
      <c r="CO120" s="1080"/>
      <c r="CP120" s="1086" t="s">
        <v>459</v>
      </c>
      <c r="CQ120" s="1087"/>
      <c r="CR120" s="1087"/>
      <c r="CS120" s="1087"/>
      <c r="CT120" s="1087"/>
      <c r="CU120" s="1087"/>
      <c r="CV120" s="1087"/>
      <c r="CW120" s="1087"/>
      <c r="CX120" s="1087"/>
      <c r="CY120" s="1087"/>
      <c r="CZ120" s="1087"/>
      <c r="DA120" s="1087"/>
      <c r="DB120" s="1087"/>
      <c r="DC120" s="1087"/>
      <c r="DD120" s="1087"/>
      <c r="DE120" s="1087"/>
      <c r="DF120" s="1088"/>
      <c r="DG120" s="997">
        <v>8515146</v>
      </c>
      <c r="DH120" s="998"/>
      <c r="DI120" s="998"/>
      <c r="DJ120" s="998"/>
      <c r="DK120" s="998"/>
      <c r="DL120" s="998">
        <v>7675053</v>
      </c>
      <c r="DM120" s="998"/>
      <c r="DN120" s="998"/>
      <c r="DO120" s="998"/>
      <c r="DP120" s="998"/>
      <c r="DQ120" s="998">
        <v>6865685</v>
      </c>
      <c r="DR120" s="998"/>
      <c r="DS120" s="998"/>
      <c r="DT120" s="998"/>
      <c r="DU120" s="998"/>
      <c r="DV120" s="999">
        <v>84.1</v>
      </c>
      <c r="DW120" s="999"/>
      <c r="DX120" s="999"/>
      <c r="DY120" s="999"/>
      <c r="DZ120" s="1000"/>
    </row>
    <row r="121" spans="1:130" s="226" customFormat="1" ht="26.25" customHeight="1" x14ac:dyDescent="0.15">
      <c r="A121" s="1130"/>
      <c r="B121" s="1017"/>
      <c r="C121" s="1038" t="s">
        <v>460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433</v>
      </c>
      <c r="AB121" s="1030"/>
      <c r="AC121" s="1030"/>
      <c r="AD121" s="1030"/>
      <c r="AE121" s="1031"/>
      <c r="AF121" s="1032" t="s">
        <v>120</v>
      </c>
      <c r="AG121" s="1030"/>
      <c r="AH121" s="1030"/>
      <c r="AI121" s="1030"/>
      <c r="AJ121" s="1031"/>
      <c r="AK121" s="1032" t="s">
        <v>120</v>
      </c>
      <c r="AL121" s="1030"/>
      <c r="AM121" s="1030"/>
      <c r="AN121" s="1030"/>
      <c r="AO121" s="1031"/>
      <c r="AP121" s="1033" t="s">
        <v>433</v>
      </c>
      <c r="AQ121" s="1034"/>
      <c r="AR121" s="1034"/>
      <c r="AS121" s="1034"/>
      <c r="AT121" s="1035"/>
      <c r="AU121" s="1063"/>
      <c r="AV121" s="1064"/>
      <c r="AW121" s="1064"/>
      <c r="AX121" s="1064"/>
      <c r="AY121" s="1065"/>
      <c r="AZ121" s="1020" t="s">
        <v>461</v>
      </c>
      <c r="BA121" s="1021"/>
      <c r="BB121" s="1021"/>
      <c r="BC121" s="1021"/>
      <c r="BD121" s="1021"/>
      <c r="BE121" s="1021"/>
      <c r="BF121" s="1021"/>
      <c r="BG121" s="1021"/>
      <c r="BH121" s="1021"/>
      <c r="BI121" s="1021"/>
      <c r="BJ121" s="1021"/>
      <c r="BK121" s="1021"/>
      <c r="BL121" s="1021"/>
      <c r="BM121" s="1021"/>
      <c r="BN121" s="1021"/>
      <c r="BO121" s="1021"/>
      <c r="BP121" s="1022"/>
      <c r="BQ121" s="990">
        <v>1167294</v>
      </c>
      <c r="BR121" s="991"/>
      <c r="BS121" s="991"/>
      <c r="BT121" s="991"/>
      <c r="BU121" s="991"/>
      <c r="BV121" s="991">
        <v>924642</v>
      </c>
      <c r="BW121" s="991"/>
      <c r="BX121" s="991"/>
      <c r="BY121" s="991"/>
      <c r="BZ121" s="991"/>
      <c r="CA121" s="991">
        <v>852893</v>
      </c>
      <c r="CB121" s="991"/>
      <c r="CC121" s="991"/>
      <c r="CD121" s="991"/>
      <c r="CE121" s="991"/>
      <c r="CF121" s="985">
        <v>10.4</v>
      </c>
      <c r="CG121" s="986"/>
      <c r="CH121" s="986"/>
      <c r="CI121" s="986"/>
      <c r="CJ121" s="986"/>
      <c r="CK121" s="1081"/>
      <c r="CL121" s="1082"/>
      <c r="CM121" s="1082"/>
      <c r="CN121" s="1082"/>
      <c r="CO121" s="1083"/>
      <c r="CP121" s="1091" t="s">
        <v>395</v>
      </c>
      <c r="CQ121" s="1092"/>
      <c r="CR121" s="1092"/>
      <c r="CS121" s="1092"/>
      <c r="CT121" s="1092"/>
      <c r="CU121" s="1092"/>
      <c r="CV121" s="1092"/>
      <c r="CW121" s="1092"/>
      <c r="CX121" s="1092"/>
      <c r="CY121" s="1092"/>
      <c r="CZ121" s="1092"/>
      <c r="DA121" s="1092"/>
      <c r="DB121" s="1092"/>
      <c r="DC121" s="1092"/>
      <c r="DD121" s="1092"/>
      <c r="DE121" s="1092"/>
      <c r="DF121" s="1093"/>
      <c r="DG121" s="990">
        <v>552758</v>
      </c>
      <c r="DH121" s="991"/>
      <c r="DI121" s="991"/>
      <c r="DJ121" s="991"/>
      <c r="DK121" s="991"/>
      <c r="DL121" s="991">
        <v>701940</v>
      </c>
      <c r="DM121" s="991"/>
      <c r="DN121" s="991"/>
      <c r="DO121" s="991"/>
      <c r="DP121" s="991"/>
      <c r="DQ121" s="991">
        <v>888635</v>
      </c>
      <c r="DR121" s="991"/>
      <c r="DS121" s="991"/>
      <c r="DT121" s="991"/>
      <c r="DU121" s="991"/>
      <c r="DV121" s="992">
        <v>10.9</v>
      </c>
      <c r="DW121" s="992"/>
      <c r="DX121" s="992"/>
      <c r="DY121" s="992"/>
      <c r="DZ121" s="993"/>
    </row>
    <row r="122" spans="1:130" s="226" customFormat="1" ht="26.25" customHeight="1" x14ac:dyDescent="0.15">
      <c r="A122" s="1130"/>
      <c r="B122" s="1017"/>
      <c r="C122" s="987" t="s">
        <v>441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120</v>
      </c>
      <c r="AB122" s="1030"/>
      <c r="AC122" s="1030"/>
      <c r="AD122" s="1030"/>
      <c r="AE122" s="1031"/>
      <c r="AF122" s="1032" t="s">
        <v>120</v>
      </c>
      <c r="AG122" s="1030"/>
      <c r="AH122" s="1030"/>
      <c r="AI122" s="1030"/>
      <c r="AJ122" s="1031"/>
      <c r="AK122" s="1032" t="s">
        <v>120</v>
      </c>
      <c r="AL122" s="1030"/>
      <c r="AM122" s="1030"/>
      <c r="AN122" s="1030"/>
      <c r="AO122" s="1031"/>
      <c r="AP122" s="1033" t="s">
        <v>120</v>
      </c>
      <c r="AQ122" s="1034"/>
      <c r="AR122" s="1034"/>
      <c r="AS122" s="1034"/>
      <c r="AT122" s="1035"/>
      <c r="AU122" s="1063"/>
      <c r="AV122" s="1064"/>
      <c r="AW122" s="1064"/>
      <c r="AX122" s="1064"/>
      <c r="AY122" s="1065"/>
      <c r="AZ122" s="1045" t="s">
        <v>462</v>
      </c>
      <c r="BA122" s="1036"/>
      <c r="BB122" s="1036"/>
      <c r="BC122" s="1036"/>
      <c r="BD122" s="1036"/>
      <c r="BE122" s="1036"/>
      <c r="BF122" s="1036"/>
      <c r="BG122" s="1036"/>
      <c r="BH122" s="1036"/>
      <c r="BI122" s="1036"/>
      <c r="BJ122" s="1036"/>
      <c r="BK122" s="1036"/>
      <c r="BL122" s="1036"/>
      <c r="BM122" s="1036"/>
      <c r="BN122" s="1036"/>
      <c r="BO122" s="1036"/>
      <c r="BP122" s="1037"/>
      <c r="BQ122" s="1068">
        <v>17648991</v>
      </c>
      <c r="BR122" s="1069"/>
      <c r="BS122" s="1069"/>
      <c r="BT122" s="1069"/>
      <c r="BU122" s="1069"/>
      <c r="BV122" s="1069">
        <v>17106800</v>
      </c>
      <c r="BW122" s="1069"/>
      <c r="BX122" s="1069"/>
      <c r="BY122" s="1069"/>
      <c r="BZ122" s="1069"/>
      <c r="CA122" s="1069">
        <v>16813653</v>
      </c>
      <c r="CB122" s="1069"/>
      <c r="CC122" s="1069"/>
      <c r="CD122" s="1069"/>
      <c r="CE122" s="1069"/>
      <c r="CF122" s="1089">
        <v>206</v>
      </c>
      <c r="CG122" s="1090"/>
      <c r="CH122" s="1090"/>
      <c r="CI122" s="1090"/>
      <c r="CJ122" s="1090"/>
      <c r="CK122" s="1081"/>
      <c r="CL122" s="1082"/>
      <c r="CM122" s="1082"/>
      <c r="CN122" s="1082"/>
      <c r="CO122" s="1083"/>
      <c r="CP122" s="1091" t="s">
        <v>463</v>
      </c>
      <c r="CQ122" s="1092"/>
      <c r="CR122" s="1092"/>
      <c r="CS122" s="1092"/>
      <c r="CT122" s="1092"/>
      <c r="CU122" s="1092"/>
      <c r="CV122" s="1092"/>
      <c r="CW122" s="1092"/>
      <c r="CX122" s="1092"/>
      <c r="CY122" s="1092"/>
      <c r="CZ122" s="1092"/>
      <c r="DA122" s="1092"/>
      <c r="DB122" s="1092"/>
      <c r="DC122" s="1092"/>
      <c r="DD122" s="1092"/>
      <c r="DE122" s="1092"/>
      <c r="DF122" s="1093"/>
      <c r="DG122" s="990">
        <v>1047</v>
      </c>
      <c r="DH122" s="991"/>
      <c r="DI122" s="991"/>
      <c r="DJ122" s="991"/>
      <c r="DK122" s="991"/>
      <c r="DL122" s="991">
        <v>1367</v>
      </c>
      <c r="DM122" s="991"/>
      <c r="DN122" s="991"/>
      <c r="DO122" s="991"/>
      <c r="DP122" s="991"/>
      <c r="DQ122" s="991">
        <v>1143</v>
      </c>
      <c r="DR122" s="991"/>
      <c r="DS122" s="991"/>
      <c r="DT122" s="991"/>
      <c r="DU122" s="991"/>
      <c r="DV122" s="992">
        <v>0</v>
      </c>
      <c r="DW122" s="992"/>
      <c r="DX122" s="992"/>
      <c r="DY122" s="992"/>
      <c r="DZ122" s="993"/>
    </row>
    <row r="123" spans="1:130" s="226" customFormat="1" ht="26.25" customHeight="1" x14ac:dyDescent="0.15">
      <c r="A123" s="1130"/>
      <c r="B123" s="1017"/>
      <c r="C123" s="987" t="s">
        <v>447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v>14007</v>
      </c>
      <c r="AB123" s="1030"/>
      <c r="AC123" s="1030"/>
      <c r="AD123" s="1030"/>
      <c r="AE123" s="1031"/>
      <c r="AF123" s="1032">
        <v>12846</v>
      </c>
      <c r="AG123" s="1030"/>
      <c r="AH123" s="1030"/>
      <c r="AI123" s="1030"/>
      <c r="AJ123" s="1031"/>
      <c r="AK123" s="1032">
        <v>12342</v>
      </c>
      <c r="AL123" s="1030"/>
      <c r="AM123" s="1030"/>
      <c r="AN123" s="1030"/>
      <c r="AO123" s="1031"/>
      <c r="AP123" s="1033">
        <v>0.2</v>
      </c>
      <c r="AQ123" s="1034"/>
      <c r="AR123" s="1034"/>
      <c r="AS123" s="1034"/>
      <c r="AT123" s="1035"/>
      <c r="AU123" s="1066"/>
      <c r="AV123" s="1067"/>
      <c r="AW123" s="1067"/>
      <c r="AX123" s="1067"/>
      <c r="AY123" s="1067"/>
      <c r="AZ123" s="257" t="s">
        <v>176</v>
      </c>
      <c r="BA123" s="257"/>
      <c r="BB123" s="257"/>
      <c r="BC123" s="257"/>
      <c r="BD123" s="257"/>
      <c r="BE123" s="257"/>
      <c r="BF123" s="257"/>
      <c r="BG123" s="257"/>
      <c r="BH123" s="257"/>
      <c r="BI123" s="257"/>
      <c r="BJ123" s="257"/>
      <c r="BK123" s="257"/>
      <c r="BL123" s="257"/>
      <c r="BM123" s="257"/>
      <c r="BN123" s="257"/>
      <c r="BO123" s="1046" t="s">
        <v>464</v>
      </c>
      <c r="BP123" s="1077"/>
      <c r="BQ123" s="1136">
        <v>23538653</v>
      </c>
      <c r="BR123" s="1137"/>
      <c r="BS123" s="1137"/>
      <c r="BT123" s="1137"/>
      <c r="BU123" s="1137"/>
      <c r="BV123" s="1137">
        <v>21520860</v>
      </c>
      <c r="BW123" s="1137"/>
      <c r="BX123" s="1137"/>
      <c r="BY123" s="1137"/>
      <c r="BZ123" s="1137"/>
      <c r="CA123" s="1137">
        <v>20580942</v>
      </c>
      <c r="CB123" s="1137"/>
      <c r="CC123" s="1137"/>
      <c r="CD123" s="1137"/>
      <c r="CE123" s="1137"/>
      <c r="CF123" s="1070"/>
      <c r="CG123" s="1071"/>
      <c r="CH123" s="1071"/>
      <c r="CI123" s="1071"/>
      <c r="CJ123" s="1072"/>
      <c r="CK123" s="1081"/>
      <c r="CL123" s="1082"/>
      <c r="CM123" s="1082"/>
      <c r="CN123" s="1082"/>
      <c r="CO123" s="1083"/>
      <c r="CP123" s="1091" t="s">
        <v>397</v>
      </c>
      <c r="CQ123" s="1092"/>
      <c r="CR123" s="1092"/>
      <c r="CS123" s="1092"/>
      <c r="CT123" s="1092"/>
      <c r="CU123" s="1092"/>
      <c r="CV123" s="1092"/>
      <c r="CW123" s="1092"/>
      <c r="CX123" s="1092"/>
      <c r="CY123" s="1092"/>
      <c r="CZ123" s="1092"/>
      <c r="DA123" s="1092"/>
      <c r="DB123" s="1092"/>
      <c r="DC123" s="1092"/>
      <c r="DD123" s="1092"/>
      <c r="DE123" s="1092"/>
      <c r="DF123" s="1093"/>
      <c r="DG123" s="1029">
        <v>1174</v>
      </c>
      <c r="DH123" s="1030"/>
      <c r="DI123" s="1030"/>
      <c r="DJ123" s="1030"/>
      <c r="DK123" s="1031"/>
      <c r="DL123" s="1032">
        <v>1304</v>
      </c>
      <c r="DM123" s="1030"/>
      <c r="DN123" s="1030"/>
      <c r="DO123" s="1030"/>
      <c r="DP123" s="1031"/>
      <c r="DQ123" s="1032">
        <v>1093</v>
      </c>
      <c r="DR123" s="1030"/>
      <c r="DS123" s="1030"/>
      <c r="DT123" s="1030"/>
      <c r="DU123" s="1031"/>
      <c r="DV123" s="1033">
        <v>0</v>
      </c>
      <c r="DW123" s="1034"/>
      <c r="DX123" s="1034"/>
      <c r="DY123" s="1034"/>
      <c r="DZ123" s="1035"/>
    </row>
    <row r="124" spans="1:130" s="226" customFormat="1" ht="26.25" customHeight="1" thickBot="1" x14ac:dyDescent="0.2">
      <c r="A124" s="1130"/>
      <c r="B124" s="1017"/>
      <c r="C124" s="987" t="s">
        <v>451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120</v>
      </c>
      <c r="AB124" s="1030"/>
      <c r="AC124" s="1030"/>
      <c r="AD124" s="1030"/>
      <c r="AE124" s="1031"/>
      <c r="AF124" s="1032" t="s">
        <v>120</v>
      </c>
      <c r="AG124" s="1030"/>
      <c r="AH124" s="1030"/>
      <c r="AI124" s="1030"/>
      <c r="AJ124" s="1031"/>
      <c r="AK124" s="1032" t="s">
        <v>120</v>
      </c>
      <c r="AL124" s="1030"/>
      <c r="AM124" s="1030"/>
      <c r="AN124" s="1030"/>
      <c r="AO124" s="1031"/>
      <c r="AP124" s="1033" t="s">
        <v>120</v>
      </c>
      <c r="AQ124" s="1034"/>
      <c r="AR124" s="1034"/>
      <c r="AS124" s="1034"/>
      <c r="AT124" s="1035"/>
      <c r="AU124" s="1132" t="s">
        <v>465</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56.9</v>
      </c>
      <c r="BR124" s="1099"/>
      <c r="BS124" s="1099"/>
      <c r="BT124" s="1099"/>
      <c r="BU124" s="1099"/>
      <c r="BV124" s="1099">
        <v>70.3</v>
      </c>
      <c r="BW124" s="1099"/>
      <c r="BX124" s="1099"/>
      <c r="BY124" s="1099"/>
      <c r="BZ124" s="1099"/>
      <c r="CA124" s="1099">
        <v>75.599999999999994</v>
      </c>
      <c r="CB124" s="1099"/>
      <c r="CC124" s="1099"/>
      <c r="CD124" s="1099"/>
      <c r="CE124" s="1099"/>
      <c r="CF124" s="1100"/>
      <c r="CG124" s="1101"/>
      <c r="CH124" s="1101"/>
      <c r="CI124" s="1101"/>
      <c r="CJ124" s="1102"/>
      <c r="CK124" s="1084"/>
      <c r="CL124" s="1084"/>
      <c r="CM124" s="1084"/>
      <c r="CN124" s="1084"/>
      <c r="CO124" s="1085"/>
      <c r="CP124" s="1091" t="s">
        <v>466</v>
      </c>
      <c r="CQ124" s="1092"/>
      <c r="CR124" s="1092"/>
      <c r="CS124" s="1092"/>
      <c r="CT124" s="1092"/>
      <c r="CU124" s="1092"/>
      <c r="CV124" s="1092"/>
      <c r="CW124" s="1092"/>
      <c r="CX124" s="1092"/>
      <c r="CY124" s="1092"/>
      <c r="CZ124" s="1092"/>
      <c r="DA124" s="1092"/>
      <c r="DB124" s="1092"/>
      <c r="DC124" s="1092"/>
      <c r="DD124" s="1092"/>
      <c r="DE124" s="1092"/>
      <c r="DF124" s="1093"/>
      <c r="DG124" s="1076" t="s">
        <v>120</v>
      </c>
      <c r="DH124" s="1055"/>
      <c r="DI124" s="1055"/>
      <c r="DJ124" s="1055"/>
      <c r="DK124" s="1056"/>
      <c r="DL124" s="1054" t="s">
        <v>120</v>
      </c>
      <c r="DM124" s="1055"/>
      <c r="DN124" s="1055"/>
      <c r="DO124" s="1055"/>
      <c r="DP124" s="1056"/>
      <c r="DQ124" s="1054" t="s">
        <v>120</v>
      </c>
      <c r="DR124" s="1055"/>
      <c r="DS124" s="1055"/>
      <c r="DT124" s="1055"/>
      <c r="DU124" s="1056"/>
      <c r="DV124" s="1057" t="s">
        <v>120</v>
      </c>
      <c r="DW124" s="1058"/>
      <c r="DX124" s="1058"/>
      <c r="DY124" s="1058"/>
      <c r="DZ124" s="1059"/>
    </row>
    <row r="125" spans="1:130" s="226" customFormat="1" ht="26.25" customHeight="1" x14ac:dyDescent="0.15">
      <c r="A125" s="1130"/>
      <c r="B125" s="1017"/>
      <c r="C125" s="987" t="s">
        <v>453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433</v>
      </c>
      <c r="AB125" s="1030"/>
      <c r="AC125" s="1030"/>
      <c r="AD125" s="1030"/>
      <c r="AE125" s="1031"/>
      <c r="AF125" s="1032" t="s">
        <v>120</v>
      </c>
      <c r="AG125" s="1030"/>
      <c r="AH125" s="1030"/>
      <c r="AI125" s="1030"/>
      <c r="AJ125" s="1031"/>
      <c r="AK125" s="1032" t="s">
        <v>120</v>
      </c>
      <c r="AL125" s="1030"/>
      <c r="AM125" s="1030"/>
      <c r="AN125" s="1030"/>
      <c r="AO125" s="1031"/>
      <c r="AP125" s="1033" t="s">
        <v>120</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467</v>
      </c>
      <c r="CL125" s="1079"/>
      <c r="CM125" s="1079"/>
      <c r="CN125" s="1079"/>
      <c r="CO125" s="1080"/>
      <c r="CP125" s="1011" t="s">
        <v>468</v>
      </c>
      <c r="CQ125" s="960"/>
      <c r="CR125" s="960"/>
      <c r="CS125" s="960"/>
      <c r="CT125" s="960"/>
      <c r="CU125" s="960"/>
      <c r="CV125" s="960"/>
      <c r="CW125" s="960"/>
      <c r="CX125" s="960"/>
      <c r="CY125" s="960"/>
      <c r="CZ125" s="960"/>
      <c r="DA125" s="960"/>
      <c r="DB125" s="960"/>
      <c r="DC125" s="960"/>
      <c r="DD125" s="960"/>
      <c r="DE125" s="960"/>
      <c r="DF125" s="961"/>
      <c r="DG125" s="997" t="s">
        <v>433</v>
      </c>
      <c r="DH125" s="998"/>
      <c r="DI125" s="998"/>
      <c r="DJ125" s="998"/>
      <c r="DK125" s="998"/>
      <c r="DL125" s="998" t="s">
        <v>120</v>
      </c>
      <c r="DM125" s="998"/>
      <c r="DN125" s="998"/>
      <c r="DO125" s="998"/>
      <c r="DP125" s="998"/>
      <c r="DQ125" s="998" t="s">
        <v>120</v>
      </c>
      <c r="DR125" s="998"/>
      <c r="DS125" s="998"/>
      <c r="DT125" s="998"/>
      <c r="DU125" s="998"/>
      <c r="DV125" s="999" t="s">
        <v>120</v>
      </c>
      <c r="DW125" s="999"/>
      <c r="DX125" s="999"/>
      <c r="DY125" s="999"/>
      <c r="DZ125" s="1000"/>
    </row>
    <row r="126" spans="1:130" s="226" customFormat="1" ht="26.25" customHeight="1" thickBot="1" x14ac:dyDescent="0.2">
      <c r="A126" s="1130"/>
      <c r="B126" s="1017"/>
      <c r="C126" s="987" t="s">
        <v>455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433</v>
      </c>
      <c r="AB126" s="1030"/>
      <c r="AC126" s="1030"/>
      <c r="AD126" s="1030"/>
      <c r="AE126" s="1031"/>
      <c r="AF126" s="1032" t="s">
        <v>433</v>
      </c>
      <c r="AG126" s="1030"/>
      <c r="AH126" s="1030"/>
      <c r="AI126" s="1030"/>
      <c r="AJ126" s="1031"/>
      <c r="AK126" s="1032" t="s">
        <v>120</v>
      </c>
      <c r="AL126" s="1030"/>
      <c r="AM126" s="1030"/>
      <c r="AN126" s="1030"/>
      <c r="AO126" s="1031"/>
      <c r="AP126" s="1033" t="s">
        <v>120</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469</v>
      </c>
      <c r="CQ126" s="1021"/>
      <c r="CR126" s="1021"/>
      <c r="CS126" s="1021"/>
      <c r="CT126" s="1021"/>
      <c r="CU126" s="1021"/>
      <c r="CV126" s="1021"/>
      <c r="CW126" s="1021"/>
      <c r="CX126" s="1021"/>
      <c r="CY126" s="1021"/>
      <c r="CZ126" s="1021"/>
      <c r="DA126" s="1021"/>
      <c r="DB126" s="1021"/>
      <c r="DC126" s="1021"/>
      <c r="DD126" s="1021"/>
      <c r="DE126" s="1021"/>
      <c r="DF126" s="1022"/>
      <c r="DG126" s="990" t="s">
        <v>120</v>
      </c>
      <c r="DH126" s="991"/>
      <c r="DI126" s="991"/>
      <c r="DJ126" s="991"/>
      <c r="DK126" s="991"/>
      <c r="DL126" s="991" t="s">
        <v>120</v>
      </c>
      <c r="DM126" s="991"/>
      <c r="DN126" s="991"/>
      <c r="DO126" s="991"/>
      <c r="DP126" s="991"/>
      <c r="DQ126" s="991" t="s">
        <v>120</v>
      </c>
      <c r="DR126" s="991"/>
      <c r="DS126" s="991"/>
      <c r="DT126" s="991"/>
      <c r="DU126" s="991"/>
      <c r="DV126" s="992" t="s">
        <v>120</v>
      </c>
      <c r="DW126" s="992"/>
      <c r="DX126" s="992"/>
      <c r="DY126" s="992"/>
      <c r="DZ126" s="993"/>
    </row>
    <row r="127" spans="1:130" s="226" customFormat="1" ht="26.25" customHeight="1" x14ac:dyDescent="0.15">
      <c r="A127" s="1131"/>
      <c r="B127" s="1019"/>
      <c r="C127" s="1073" t="s">
        <v>470</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229</v>
      </c>
      <c r="AB127" s="1030"/>
      <c r="AC127" s="1030"/>
      <c r="AD127" s="1030"/>
      <c r="AE127" s="1031"/>
      <c r="AF127" s="1032">
        <v>185</v>
      </c>
      <c r="AG127" s="1030"/>
      <c r="AH127" s="1030"/>
      <c r="AI127" s="1030"/>
      <c r="AJ127" s="1031"/>
      <c r="AK127" s="1032">
        <v>136</v>
      </c>
      <c r="AL127" s="1030"/>
      <c r="AM127" s="1030"/>
      <c r="AN127" s="1030"/>
      <c r="AO127" s="1031"/>
      <c r="AP127" s="1033">
        <v>0</v>
      </c>
      <c r="AQ127" s="1034"/>
      <c r="AR127" s="1034"/>
      <c r="AS127" s="1034"/>
      <c r="AT127" s="1035"/>
      <c r="AU127" s="262"/>
      <c r="AV127" s="262"/>
      <c r="AW127" s="262"/>
      <c r="AX127" s="1103" t="s">
        <v>471</v>
      </c>
      <c r="AY127" s="1104"/>
      <c r="AZ127" s="1104"/>
      <c r="BA127" s="1104"/>
      <c r="BB127" s="1104"/>
      <c r="BC127" s="1104"/>
      <c r="BD127" s="1104"/>
      <c r="BE127" s="1105"/>
      <c r="BF127" s="1106" t="s">
        <v>472</v>
      </c>
      <c r="BG127" s="1104"/>
      <c r="BH127" s="1104"/>
      <c r="BI127" s="1104"/>
      <c r="BJ127" s="1104"/>
      <c r="BK127" s="1104"/>
      <c r="BL127" s="1105"/>
      <c r="BM127" s="1106" t="s">
        <v>473</v>
      </c>
      <c r="BN127" s="1104"/>
      <c r="BO127" s="1104"/>
      <c r="BP127" s="1104"/>
      <c r="BQ127" s="1104"/>
      <c r="BR127" s="1104"/>
      <c r="BS127" s="1105"/>
      <c r="BT127" s="1106" t="s">
        <v>474</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475</v>
      </c>
      <c r="CQ127" s="1021"/>
      <c r="CR127" s="1021"/>
      <c r="CS127" s="1021"/>
      <c r="CT127" s="1021"/>
      <c r="CU127" s="1021"/>
      <c r="CV127" s="1021"/>
      <c r="CW127" s="1021"/>
      <c r="CX127" s="1021"/>
      <c r="CY127" s="1021"/>
      <c r="CZ127" s="1021"/>
      <c r="DA127" s="1021"/>
      <c r="DB127" s="1021"/>
      <c r="DC127" s="1021"/>
      <c r="DD127" s="1021"/>
      <c r="DE127" s="1021"/>
      <c r="DF127" s="1022"/>
      <c r="DG127" s="990" t="s">
        <v>120</v>
      </c>
      <c r="DH127" s="991"/>
      <c r="DI127" s="991"/>
      <c r="DJ127" s="991"/>
      <c r="DK127" s="991"/>
      <c r="DL127" s="991" t="s">
        <v>120</v>
      </c>
      <c r="DM127" s="991"/>
      <c r="DN127" s="991"/>
      <c r="DO127" s="991"/>
      <c r="DP127" s="991"/>
      <c r="DQ127" s="991" t="s">
        <v>120</v>
      </c>
      <c r="DR127" s="991"/>
      <c r="DS127" s="991"/>
      <c r="DT127" s="991"/>
      <c r="DU127" s="991"/>
      <c r="DV127" s="992" t="s">
        <v>120</v>
      </c>
      <c r="DW127" s="992"/>
      <c r="DX127" s="992"/>
      <c r="DY127" s="992"/>
      <c r="DZ127" s="993"/>
    </row>
    <row r="128" spans="1:130" s="226" customFormat="1" ht="26.25" customHeight="1" thickBot="1" x14ac:dyDescent="0.2">
      <c r="A128" s="1114" t="s">
        <v>476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477</v>
      </c>
      <c r="X128" s="1116"/>
      <c r="Y128" s="1116"/>
      <c r="Z128" s="1117"/>
      <c r="AA128" s="1118">
        <v>199807</v>
      </c>
      <c r="AB128" s="1119"/>
      <c r="AC128" s="1119"/>
      <c r="AD128" s="1119"/>
      <c r="AE128" s="1120"/>
      <c r="AF128" s="1121">
        <v>192911</v>
      </c>
      <c r="AG128" s="1119"/>
      <c r="AH128" s="1119"/>
      <c r="AI128" s="1119"/>
      <c r="AJ128" s="1120"/>
      <c r="AK128" s="1121">
        <v>156933</v>
      </c>
      <c r="AL128" s="1119"/>
      <c r="AM128" s="1119"/>
      <c r="AN128" s="1119"/>
      <c r="AO128" s="1120"/>
      <c r="AP128" s="1122"/>
      <c r="AQ128" s="1123"/>
      <c r="AR128" s="1123"/>
      <c r="AS128" s="1123"/>
      <c r="AT128" s="1124"/>
      <c r="AU128" s="262"/>
      <c r="AV128" s="262"/>
      <c r="AW128" s="262"/>
      <c r="AX128" s="959" t="s">
        <v>478</v>
      </c>
      <c r="AY128" s="960"/>
      <c r="AZ128" s="960"/>
      <c r="BA128" s="960"/>
      <c r="BB128" s="960"/>
      <c r="BC128" s="960"/>
      <c r="BD128" s="960"/>
      <c r="BE128" s="961"/>
      <c r="BF128" s="1125" t="s">
        <v>433</v>
      </c>
      <c r="BG128" s="1126"/>
      <c r="BH128" s="1126"/>
      <c r="BI128" s="1126"/>
      <c r="BJ128" s="1126"/>
      <c r="BK128" s="1126"/>
      <c r="BL128" s="1127"/>
      <c r="BM128" s="1125">
        <v>13.39</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479</v>
      </c>
      <c r="CQ128" s="1108"/>
      <c r="CR128" s="1108"/>
      <c r="CS128" s="1108"/>
      <c r="CT128" s="1108"/>
      <c r="CU128" s="1108"/>
      <c r="CV128" s="1108"/>
      <c r="CW128" s="1108"/>
      <c r="CX128" s="1108"/>
      <c r="CY128" s="1108"/>
      <c r="CZ128" s="1108"/>
      <c r="DA128" s="1108"/>
      <c r="DB128" s="1108"/>
      <c r="DC128" s="1108"/>
      <c r="DD128" s="1108"/>
      <c r="DE128" s="1108"/>
      <c r="DF128" s="1109"/>
      <c r="DG128" s="1110" t="s">
        <v>120</v>
      </c>
      <c r="DH128" s="1111"/>
      <c r="DI128" s="1111"/>
      <c r="DJ128" s="1111"/>
      <c r="DK128" s="1111"/>
      <c r="DL128" s="1111" t="s">
        <v>120</v>
      </c>
      <c r="DM128" s="1111"/>
      <c r="DN128" s="1111"/>
      <c r="DO128" s="1111"/>
      <c r="DP128" s="1111"/>
      <c r="DQ128" s="1111" t="s">
        <v>120</v>
      </c>
      <c r="DR128" s="1111"/>
      <c r="DS128" s="1111"/>
      <c r="DT128" s="1111"/>
      <c r="DU128" s="1111"/>
      <c r="DV128" s="1112" t="s">
        <v>120</v>
      </c>
      <c r="DW128" s="1112"/>
      <c r="DX128" s="1112"/>
      <c r="DY128" s="1112"/>
      <c r="DZ128" s="1113"/>
    </row>
    <row r="129" spans="1:131" s="226" customFormat="1" ht="26.25" customHeight="1" x14ac:dyDescent="0.15">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480</v>
      </c>
      <c r="X129" s="1145"/>
      <c r="Y129" s="1145"/>
      <c r="Z129" s="1146"/>
      <c r="AA129" s="1029">
        <v>10393385</v>
      </c>
      <c r="AB129" s="1030"/>
      <c r="AC129" s="1030"/>
      <c r="AD129" s="1030"/>
      <c r="AE129" s="1031"/>
      <c r="AF129" s="1032">
        <v>9983146</v>
      </c>
      <c r="AG129" s="1030"/>
      <c r="AH129" s="1030"/>
      <c r="AI129" s="1030"/>
      <c r="AJ129" s="1031"/>
      <c r="AK129" s="1032">
        <v>9675769</v>
      </c>
      <c r="AL129" s="1030"/>
      <c r="AM129" s="1030"/>
      <c r="AN129" s="1030"/>
      <c r="AO129" s="1031"/>
      <c r="AP129" s="1147"/>
      <c r="AQ129" s="1148"/>
      <c r="AR129" s="1148"/>
      <c r="AS129" s="1148"/>
      <c r="AT129" s="1149"/>
      <c r="AU129" s="264"/>
      <c r="AV129" s="264"/>
      <c r="AW129" s="264"/>
      <c r="AX129" s="1138" t="s">
        <v>481</v>
      </c>
      <c r="AY129" s="1021"/>
      <c r="AZ129" s="1021"/>
      <c r="BA129" s="1021"/>
      <c r="BB129" s="1021"/>
      <c r="BC129" s="1021"/>
      <c r="BD129" s="1021"/>
      <c r="BE129" s="1022"/>
      <c r="BF129" s="1139" t="s">
        <v>433</v>
      </c>
      <c r="BG129" s="1140"/>
      <c r="BH129" s="1140"/>
      <c r="BI129" s="1140"/>
      <c r="BJ129" s="1140"/>
      <c r="BK129" s="1140"/>
      <c r="BL129" s="1141"/>
      <c r="BM129" s="1139">
        <v>18.39</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482</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483</v>
      </c>
      <c r="X130" s="1145"/>
      <c r="Y130" s="1145"/>
      <c r="Z130" s="1146"/>
      <c r="AA130" s="1029">
        <v>1677827</v>
      </c>
      <c r="AB130" s="1030"/>
      <c r="AC130" s="1030"/>
      <c r="AD130" s="1030"/>
      <c r="AE130" s="1031"/>
      <c r="AF130" s="1032">
        <v>1539419</v>
      </c>
      <c r="AG130" s="1030"/>
      <c r="AH130" s="1030"/>
      <c r="AI130" s="1030"/>
      <c r="AJ130" s="1031"/>
      <c r="AK130" s="1032">
        <v>1512053</v>
      </c>
      <c r="AL130" s="1030"/>
      <c r="AM130" s="1030"/>
      <c r="AN130" s="1030"/>
      <c r="AO130" s="1031"/>
      <c r="AP130" s="1147"/>
      <c r="AQ130" s="1148"/>
      <c r="AR130" s="1148"/>
      <c r="AS130" s="1148"/>
      <c r="AT130" s="1149"/>
      <c r="AU130" s="264"/>
      <c r="AV130" s="264"/>
      <c r="AW130" s="264"/>
      <c r="AX130" s="1138" t="s">
        <v>484</v>
      </c>
      <c r="AY130" s="1021"/>
      <c r="AZ130" s="1021"/>
      <c r="BA130" s="1021"/>
      <c r="BB130" s="1021"/>
      <c r="BC130" s="1021"/>
      <c r="BD130" s="1021"/>
      <c r="BE130" s="1022"/>
      <c r="BF130" s="1175">
        <v>8.4</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485</v>
      </c>
      <c r="X131" s="1183"/>
      <c r="Y131" s="1183"/>
      <c r="Z131" s="1184"/>
      <c r="AA131" s="1076">
        <v>8715558</v>
      </c>
      <c r="AB131" s="1055"/>
      <c r="AC131" s="1055"/>
      <c r="AD131" s="1055"/>
      <c r="AE131" s="1056"/>
      <c r="AF131" s="1054">
        <v>8443727</v>
      </c>
      <c r="AG131" s="1055"/>
      <c r="AH131" s="1055"/>
      <c r="AI131" s="1055"/>
      <c r="AJ131" s="1056"/>
      <c r="AK131" s="1054">
        <v>8163716</v>
      </c>
      <c r="AL131" s="1055"/>
      <c r="AM131" s="1055"/>
      <c r="AN131" s="1055"/>
      <c r="AO131" s="1056"/>
      <c r="AP131" s="1185"/>
      <c r="AQ131" s="1186"/>
      <c r="AR131" s="1186"/>
      <c r="AS131" s="1186"/>
      <c r="AT131" s="1187"/>
      <c r="AU131" s="264"/>
      <c r="AV131" s="264"/>
      <c r="AW131" s="264"/>
      <c r="AX131" s="1157" t="s">
        <v>486</v>
      </c>
      <c r="AY131" s="1108"/>
      <c r="AZ131" s="1108"/>
      <c r="BA131" s="1108"/>
      <c r="BB131" s="1108"/>
      <c r="BC131" s="1108"/>
      <c r="BD131" s="1108"/>
      <c r="BE131" s="1109"/>
      <c r="BF131" s="1158">
        <v>75.599999999999994</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487</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488</v>
      </c>
      <c r="W132" s="1168"/>
      <c r="X132" s="1168"/>
      <c r="Y132" s="1168"/>
      <c r="Z132" s="1169"/>
      <c r="AA132" s="1170">
        <v>8.3936450199999992</v>
      </c>
      <c r="AB132" s="1171"/>
      <c r="AC132" s="1171"/>
      <c r="AD132" s="1171"/>
      <c r="AE132" s="1172"/>
      <c r="AF132" s="1173">
        <v>8.8367731450000004</v>
      </c>
      <c r="AG132" s="1171"/>
      <c r="AH132" s="1171"/>
      <c r="AI132" s="1171"/>
      <c r="AJ132" s="1172"/>
      <c r="AK132" s="1173">
        <v>8.1765460730000008</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489</v>
      </c>
      <c r="W133" s="1151"/>
      <c r="X133" s="1151"/>
      <c r="Y133" s="1151"/>
      <c r="Z133" s="1152"/>
      <c r="AA133" s="1153">
        <v>9.1</v>
      </c>
      <c r="AB133" s="1154"/>
      <c r="AC133" s="1154"/>
      <c r="AD133" s="1154"/>
      <c r="AE133" s="1155"/>
      <c r="AF133" s="1153">
        <v>8.6</v>
      </c>
      <c r="AG133" s="1154"/>
      <c r="AH133" s="1154"/>
      <c r="AI133" s="1154"/>
      <c r="AJ133" s="1155"/>
      <c r="AK133" s="1153">
        <v>8.4</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Yex+3M7Tv9Qa0MoTLeHiyS/iQ9v+mMEg7kH8dGKyxk77AV0mR7JbGVMcofREv+QMk8yWnAvY0GDLk2uzqz/mg==" saltValue="wR5QzAwnuMmCUb93ttd4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oPY848pFlzecUk0Q+lIjKtq9ZC9LCVvMAHgeNXPji3M+daVYSyajhgbzT4QCcH7ZQ/YX1eFUFrAYwOV4IBttQ==" saltValue="LkOS91zY9AiiTJ9+XEfM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nikP1P1efuOnwitlI/Gxekh/GuOu5UYnQzIxCk/d1Cy/fud5NA4Bb53MCI8rzZ8ISF0xISvcLapWkPXFhW8A==" saltValue="urNIHuPZm2u4gSe8Krh8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498</v>
      </c>
      <c r="AL9" s="1194"/>
      <c r="AM9" s="1194"/>
      <c r="AN9" s="1195"/>
      <c r="AO9" s="292">
        <v>2806714</v>
      </c>
      <c r="AP9" s="292">
        <v>77551</v>
      </c>
      <c r="AQ9" s="293">
        <v>69000</v>
      </c>
      <c r="AR9" s="294">
        <v>12.4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499</v>
      </c>
      <c r="AL10" s="1194"/>
      <c r="AM10" s="1194"/>
      <c r="AN10" s="1195"/>
      <c r="AO10" s="295">
        <v>439413</v>
      </c>
      <c r="AP10" s="295">
        <v>12141</v>
      </c>
      <c r="AQ10" s="296">
        <v>7980</v>
      </c>
      <c r="AR10" s="297">
        <v>52.1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500</v>
      </c>
      <c r="AL11" s="1194"/>
      <c r="AM11" s="1194"/>
      <c r="AN11" s="1195"/>
      <c r="AO11" s="295">
        <v>23010</v>
      </c>
      <c r="AP11" s="295">
        <v>636</v>
      </c>
      <c r="AQ11" s="296">
        <v>8263</v>
      </c>
      <c r="AR11" s="297">
        <v>-92.3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501</v>
      </c>
      <c r="AL12" s="1194"/>
      <c r="AM12" s="1194"/>
      <c r="AN12" s="1195"/>
      <c r="AO12" s="295">
        <v>15613</v>
      </c>
      <c r="AP12" s="295">
        <v>431</v>
      </c>
      <c r="AQ12" s="296">
        <v>1174</v>
      </c>
      <c r="AR12" s="297">
        <v>-63.3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502</v>
      </c>
      <c r="AL13" s="1194"/>
      <c r="AM13" s="1194"/>
      <c r="AN13" s="1195"/>
      <c r="AO13" s="295" t="s">
        <v>503</v>
      </c>
      <c r="AP13" s="295" t="s">
        <v>503</v>
      </c>
      <c r="AQ13" s="296">
        <v>18</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504</v>
      </c>
      <c r="AL14" s="1194"/>
      <c r="AM14" s="1194"/>
      <c r="AN14" s="1195"/>
      <c r="AO14" s="295">
        <v>95156</v>
      </c>
      <c r="AP14" s="295">
        <v>2629</v>
      </c>
      <c r="AQ14" s="296">
        <v>2909</v>
      </c>
      <c r="AR14" s="297">
        <v>-9.6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505</v>
      </c>
      <c r="AL15" s="1194"/>
      <c r="AM15" s="1194"/>
      <c r="AN15" s="1195"/>
      <c r="AO15" s="295">
        <v>77376</v>
      </c>
      <c r="AP15" s="295">
        <v>2138</v>
      </c>
      <c r="AQ15" s="296">
        <v>1519</v>
      </c>
      <c r="AR15" s="297">
        <v>40.799999999999997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506</v>
      </c>
      <c r="AL16" s="1197"/>
      <c r="AM16" s="1197"/>
      <c r="AN16" s="1198"/>
      <c r="AO16" s="295">
        <v>-186664</v>
      </c>
      <c r="AP16" s="295">
        <v>-5158</v>
      </c>
      <c r="AQ16" s="296">
        <v>-6242</v>
      </c>
      <c r="AR16" s="297">
        <v>-17.399999999999999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176</v>
      </c>
      <c r="AL17" s="1197"/>
      <c r="AM17" s="1197"/>
      <c r="AN17" s="1198"/>
      <c r="AO17" s="295">
        <v>3270618</v>
      </c>
      <c r="AP17" s="295">
        <v>90369</v>
      </c>
      <c r="AQ17" s="296">
        <v>84621</v>
      </c>
      <c r="AR17" s="297">
        <v>6.8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511</v>
      </c>
      <c r="AL21" s="1189"/>
      <c r="AM21" s="1189"/>
      <c r="AN21" s="1190"/>
      <c r="AO21" s="307">
        <v>10.220000000000001</v>
      </c>
      <c r="AP21" s="308">
        <v>8.0399999999999991</v>
      </c>
      <c r="AQ21" s="309">
        <v>2.1800000000000002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512</v>
      </c>
      <c r="AL22" s="1189"/>
      <c r="AM22" s="1189"/>
      <c r="AN22" s="1190"/>
      <c r="AO22" s="312">
        <v>93.5</v>
      </c>
      <c r="AP22" s="313">
        <v>97.7</v>
      </c>
      <c r="AQ22" s="314">
        <v>-4.2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517</v>
      </c>
      <c r="AL32" s="1205"/>
      <c r="AM32" s="1205"/>
      <c r="AN32" s="1206"/>
      <c r="AO32" s="322">
        <v>1519357</v>
      </c>
      <c r="AP32" s="322">
        <v>41980</v>
      </c>
      <c r="AQ32" s="323">
        <v>49627</v>
      </c>
      <c r="AR32" s="324">
        <v>-15.4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518</v>
      </c>
      <c r="AL33" s="1205"/>
      <c r="AM33" s="1205"/>
      <c r="AN33" s="1206"/>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519</v>
      </c>
      <c r="AL34" s="1205"/>
      <c r="AM34" s="1205"/>
      <c r="AN34" s="1206"/>
      <c r="AO34" s="322" t="s">
        <v>503</v>
      </c>
      <c r="AP34" s="322" t="s">
        <v>503</v>
      </c>
      <c r="AQ34" s="323">
        <v>64</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520</v>
      </c>
      <c r="AL35" s="1205"/>
      <c r="AM35" s="1205"/>
      <c r="AN35" s="1206"/>
      <c r="AO35" s="322">
        <v>803183</v>
      </c>
      <c r="AP35" s="322">
        <v>22192</v>
      </c>
      <c r="AQ35" s="323">
        <v>20466</v>
      </c>
      <c r="AR35" s="324">
        <v>8.4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521</v>
      </c>
      <c r="AL36" s="1205"/>
      <c r="AM36" s="1205"/>
      <c r="AN36" s="1206"/>
      <c r="AO36" s="322">
        <v>1478</v>
      </c>
      <c r="AP36" s="322">
        <v>41</v>
      </c>
      <c r="AQ36" s="323">
        <v>2860</v>
      </c>
      <c r="AR36" s="324">
        <v>-98.6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522</v>
      </c>
      <c r="AL37" s="1205"/>
      <c r="AM37" s="1205"/>
      <c r="AN37" s="1206"/>
      <c r="AO37" s="322">
        <v>12478</v>
      </c>
      <c r="AP37" s="322">
        <v>345</v>
      </c>
      <c r="AQ37" s="323">
        <v>677</v>
      </c>
      <c r="AR37" s="324">
        <v>-49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523</v>
      </c>
      <c r="AL38" s="1208"/>
      <c r="AM38" s="1208"/>
      <c r="AN38" s="1209"/>
      <c r="AO38" s="325" t="s">
        <v>503</v>
      </c>
      <c r="AP38" s="325" t="s">
        <v>503</v>
      </c>
      <c r="AQ38" s="326">
        <v>4</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524</v>
      </c>
      <c r="AL39" s="1208"/>
      <c r="AM39" s="1208"/>
      <c r="AN39" s="1209"/>
      <c r="AO39" s="322">
        <v>-156933</v>
      </c>
      <c r="AP39" s="322">
        <v>-4336</v>
      </c>
      <c r="AQ39" s="323">
        <v>-4704</v>
      </c>
      <c r="AR39" s="324">
        <v>-7.8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525</v>
      </c>
      <c r="AL40" s="1205"/>
      <c r="AM40" s="1205"/>
      <c r="AN40" s="1206"/>
      <c r="AO40" s="322">
        <v>-1512053</v>
      </c>
      <c r="AP40" s="322">
        <v>-41779</v>
      </c>
      <c r="AQ40" s="323">
        <v>-47177</v>
      </c>
      <c r="AR40" s="324">
        <v>-11.4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291</v>
      </c>
      <c r="AL41" s="1211"/>
      <c r="AM41" s="1211"/>
      <c r="AN41" s="1212"/>
      <c r="AO41" s="322">
        <v>667510</v>
      </c>
      <c r="AP41" s="322">
        <v>18444</v>
      </c>
      <c r="AQ41" s="323">
        <v>21817</v>
      </c>
      <c r="AR41" s="324">
        <v>-15.5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493</v>
      </c>
      <c r="AN49" s="1201" t="s">
        <v>529</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3879859</v>
      </c>
      <c r="AN51" s="344">
        <v>101919</v>
      </c>
      <c r="AO51" s="345">
        <v>58.3</v>
      </c>
      <c r="AP51" s="346">
        <v>84389</v>
      </c>
      <c r="AQ51" s="347">
        <v>19.7</v>
      </c>
      <c r="AR51" s="348">
        <v>38.6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2535275</v>
      </c>
      <c r="AN52" s="352">
        <v>66599</v>
      </c>
      <c r="AO52" s="353">
        <v>99.8</v>
      </c>
      <c r="AP52" s="354">
        <v>44339</v>
      </c>
      <c r="AQ52" s="355">
        <v>17.2</v>
      </c>
      <c r="AR52" s="356">
        <v>82.6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2877780</v>
      </c>
      <c r="AN53" s="344">
        <v>76496</v>
      </c>
      <c r="AO53" s="345">
        <v>-24.9</v>
      </c>
      <c r="AP53" s="346">
        <v>83623</v>
      </c>
      <c r="AQ53" s="347">
        <v>-0.9</v>
      </c>
      <c r="AR53" s="348">
        <v>-24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2329897</v>
      </c>
      <c r="AN54" s="352">
        <v>61932</v>
      </c>
      <c r="AO54" s="353">
        <v>-7</v>
      </c>
      <c r="AP54" s="354">
        <v>48787</v>
      </c>
      <c r="AQ54" s="355">
        <v>10</v>
      </c>
      <c r="AR54" s="356">
        <v>-17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2117245</v>
      </c>
      <c r="AN55" s="344">
        <v>57022</v>
      </c>
      <c r="AO55" s="345">
        <v>-25.5</v>
      </c>
      <c r="AP55" s="346">
        <v>81768</v>
      </c>
      <c r="AQ55" s="347">
        <v>-2.2000000000000002</v>
      </c>
      <c r="AR55" s="348">
        <v>-23.3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1554297</v>
      </c>
      <c r="AN56" s="352">
        <v>41861</v>
      </c>
      <c r="AO56" s="353">
        <v>-32.4</v>
      </c>
      <c r="AP56" s="354">
        <v>37917</v>
      </c>
      <c r="AQ56" s="355">
        <v>-22.3</v>
      </c>
      <c r="AR56" s="356">
        <v>-10.1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3580441</v>
      </c>
      <c r="AN57" s="344">
        <v>97650</v>
      </c>
      <c r="AO57" s="345">
        <v>71.2</v>
      </c>
      <c r="AP57" s="346">
        <v>65876</v>
      </c>
      <c r="AQ57" s="347">
        <v>-19.399999999999999</v>
      </c>
      <c r="AR57" s="348">
        <v>90.6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3051429</v>
      </c>
      <c r="AN58" s="352">
        <v>83222</v>
      </c>
      <c r="AO58" s="353">
        <v>98.8</v>
      </c>
      <c r="AP58" s="354">
        <v>36484</v>
      </c>
      <c r="AQ58" s="355">
        <v>-3.8</v>
      </c>
      <c r="AR58" s="356">
        <v>102.6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1877232</v>
      </c>
      <c r="AN59" s="344">
        <v>51869</v>
      </c>
      <c r="AO59" s="345">
        <v>-46.9</v>
      </c>
      <c r="AP59" s="346">
        <v>68468</v>
      </c>
      <c r="AQ59" s="347">
        <v>3.9</v>
      </c>
      <c r="AR59" s="348">
        <v>-50.8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1438739</v>
      </c>
      <c r="AN60" s="352">
        <v>39753</v>
      </c>
      <c r="AO60" s="353">
        <v>-52.2</v>
      </c>
      <c r="AP60" s="354">
        <v>34140</v>
      </c>
      <c r="AQ60" s="355">
        <v>-6.4</v>
      </c>
      <c r="AR60" s="356">
        <v>-45.8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2866511</v>
      </c>
      <c r="AN61" s="359">
        <v>76991</v>
      </c>
      <c r="AO61" s="360">
        <v>6.4</v>
      </c>
      <c r="AP61" s="361">
        <v>76825</v>
      </c>
      <c r="AQ61" s="362">
        <v>0.2</v>
      </c>
      <c r="AR61" s="348">
        <v>6.2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2181927</v>
      </c>
      <c r="AN62" s="352">
        <v>58673</v>
      </c>
      <c r="AO62" s="353">
        <v>21.4</v>
      </c>
      <c r="AP62" s="354">
        <v>40333</v>
      </c>
      <c r="AQ62" s="355">
        <v>-1.1000000000000001</v>
      </c>
      <c r="AR62" s="356">
        <v>22.5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5pXLlmSPhljJfCLJ9DhQqDtM1XiZCwHqbxPbsbOwb85nx9W3XP4gXWUYPtxste2YNCA64DF33yyyV4z/DcVMg==" saltValue="mpj3Pz8Tyc2RlG/9Wh9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M/aAeZRwzRVub6jNFKVYPOo1zUcyRTcuM1HiEn5FofP0OdpYuAkzDsBNDFf9cUxC0xi1u0Cvb/dy4SeY62Oog==" saltValue="Y2xlxMZ3VTHs1FT/+2+VQ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UIy+XtWCSoaO9x8Brh69fJDGANt7Na4P4hULDRblVNgWG4jg3kq9WCkeo9DpeKuTauQt+isuylsG8quOF4UCw==" saltValue="4KgwKKmcHEU5gn5in42+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3" t="s">
        <v>3</v>
      </c>
      <c r="D47" s="1213"/>
      <c r="E47" s="1214"/>
      <c r="F47" s="11">
        <v>45.22</v>
      </c>
      <c r="G47" s="12">
        <v>42.24</v>
      </c>
      <c r="H47" s="12">
        <v>42.7</v>
      </c>
      <c r="I47" s="12">
        <v>34.81</v>
      </c>
      <c r="J47" s="13">
        <v>29.97</v>
      </c>
    </row>
    <row r="48" spans="2:10" ht="57.75" customHeight="1" x14ac:dyDescent="0.15">
      <c r="B48" s="14"/>
      <c r="C48" s="1215" t="s">
        <v>4</v>
      </c>
      <c r="D48" s="1215"/>
      <c r="E48" s="1216"/>
      <c r="F48" s="15">
        <v>4.1900000000000004</v>
      </c>
      <c r="G48" s="16">
        <v>4.3099999999999996</v>
      </c>
      <c r="H48" s="16">
        <v>8.39</v>
      </c>
      <c r="I48" s="16">
        <v>4.49</v>
      </c>
      <c r="J48" s="17">
        <v>4.54</v>
      </c>
    </row>
    <row r="49" spans="2:10" ht="57.75" customHeight="1" thickBot="1" x14ac:dyDescent="0.2">
      <c r="B49" s="18"/>
      <c r="C49" s="1217" t="s">
        <v>5</v>
      </c>
      <c r="D49" s="1217"/>
      <c r="E49" s="1218"/>
      <c r="F49" s="19">
        <v>0.38</v>
      </c>
      <c r="G49" s="20" t="s">
        <v>550</v>
      </c>
      <c r="H49" s="20">
        <v>6.33</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oRYB9UfIKEVwCieEX6eUReReqZcL8l+aCUb/LYHENb7cOpOKn9yNH8cf5kLESBCTdihj9+TaBI9BiOWcIZBmQ==" saltValue="FXdKdgLV9svkEeXYRzp4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5" t="s">
        <v>553</v>
      </c>
      <c r="D34" s="1225"/>
      <c r="E34" s="1226"/>
      <c r="F34" s="32">
        <v>10.88</v>
      </c>
      <c r="G34" s="33">
        <v>10.54</v>
      </c>
      <c r="H34" s="33">
        <v>12.13</v>
      </c>
      <c r="I34" s="33">
        <v>10.37</v>
      </c>
      <c r="J34" s="34">
        <v>9.0299999999999994</v>
      </c>
      <c r="K34" s="22"/>
      <c r="L34" s="22"/>
      <c r="M34" s="22"/>
      <c r="N34" s="22"/>
      <c r="O34" s="22"/>
      <c r="P34" s="22"/>
    </row>
    <row r="35" spans="1:16" ht="39" customHeight="1" x14ac:dyDescent="0.15">
      <c r="A35" s="22"/>
      <c r="B35" s="35"/>
      <c r="C35" s="1219" t="s">
        <v>554</v>
      </c>
      <c r="D35" s="1220"/>
      <c r="E35" s="1221"/>
      <c r="F35" s="36">
        <v>4.57</v>
      </c>
      <c r="G35" s="37">
        <v>5.42</v>
      </c>
      <c r="H35" s="37">
        <v>5.75</v>
      </c>
      <c r="I35" s="37">
        <v>6.26</v>
      </c>
      <c r="J35" s="38">
        <v>6.57</v>
      </c>
      <c r="K35" s="22"/>
      <c r="L35" s="22"/>
      <c r="M35" s="22"/>
      <c r="N35" s="22"/>
      <c r="O35" s="22"/>
      <c r="P35" s="22"/>
    </row>
    <row r="36" spans="1:16" ht="39" customHeight="1" x14ac:dyDescent="0.15">
      <c r="A36" s="22"/>
      <c r="B36" s="35"/>
      <c r="C36" s="1219" t="s">
        <v>555</v>
      </c>
      <c r="D36" s="1220"/>
      <c r="E36" s="1221"/>
      <c r="F36" s="36">
        <v>7.78</v>
      </c>
      <c r="G36" s="37">
        <v>6.3</v>
      </c>
      <c r="H36" s="37">
        <v>5.57</v>
      </c>
      <c r="I36" s="37">
        <v>5.31</v>
      </c>
      <c r="J36" s="38">
        <v>5.16</v>
      </c>
      <c r="K36" s="22"/>
      <c r="L36" s="22"/>
      <c r="M36" s="22"/>
      <c r="N36" s="22"/>
      <c r="O36" s="22"/>
      <c r="P36" s="22"/>
    </row>
    <row r="37" spans="1:16" ht="39" customHeight="1" x14ac:dyDescent="0.15">
      <c r="A37" s="22"/>
      <c r="B37" s="35"/>
      <c r="C37" s="1219" t="s">
        <v>556</v>
      </c>
      <c r="D37" s="1220"/>
      <c r="E37" s="1221"/>
      <c r="F37" s="36">
        <v>4.2300000000000004</v>
      </c>
      <c r="G37" s="37">
        <v>4.5</v>
      </c>
      <c r="H37" s="37">
        <v>4.72</v>
      </c>
      <c r="I37" s="37">
        <v>4.96</v>
      </c>
      <c r="J37" s="38">
        <v>5.1100000000000003</v>
      </c>
      <c r="K37" s="22"/>
      <c r="L37" s="22"/>
      <c r="M37" s="22"/>
      <c r="N37" s="22"/>
      <c r="O37" s="22"/>
      <c r="P37" s="22"/>
    </row>
    <row r="38" spans="1:16" ht="39" customHeight="1" x14ac:dyDescent="0.15">
      <c r="A38" s="22"/>
      <c r="B38" s="35"/>
      <c r="C38" s="1219" t="s">
        <v>557</v>
      </c>
      <c r="D38" s="1220"/>
      <c r="E38" s="1221"/>
      <c r="F38" s="36">
        <v>4.1900000000000004</v>
      </c>
      <c r="G38" s="37">
        <v>4.3099999999999996</v>
      </c>
      <c r="H38" s="37">
        <v>8.3800000000000008</v>
      </c>
      <c r="I38" s="37">
        <v>4.4800000000000004</v>
      </c>
      <c r="J38" s="38">
        <v>4.53</v>
      </c>
      <c r="K38" s="22"/>
      <c r="L38" s="22"/>
      <c r="M38" s="22"/>
      <c r="N38" s="22"/>
      <c r="O38" s="22"/>
      <c r="P38" s="22"/>
    </row>
    <row r="39" spans="1:16" ht="39" customHeight="1" x14ac:dyDescent="0.15">
      <c r="A39" s="22"/>
      <c r="B39" s="35"/>
      <c r="C39" s="1219" t="s">
        <v>558</v>
      </c>
      <c r="D39" s="1220"/>
      <c r="E39" s="1221"/>
      <c r="F39" s="36">
        <v>0.33</v>
      </c>
      <c r="G39" s="37">
        <v>1.38</v>
      </c>
      <c r="H39" s="37">
        <v>1.36</v>
      </c>
      <c r="I39" s="37">
        <v>1.53</v>
      </c>
      <c r="J39" s="38">
        <v>1.88</v>
      </c>
      <c r="K39" s="22"/>
      <c r="L39" s="22"/>
      <c r="M39" s="22"/>
      <c r="N39" s="22"/>
      <c r="O39" s="22"/>
      <c r="P39" s="22"/>
    </row>
    <row r="40" spans="1:16" ht="39" customHeight="1" x14ac:dyDescent="0.15">
      <c r="A40" s="22"/>
      <c r="B40" s="35"/>
      <c r="C40" s="1219" t="s">
        <v>559</v>
      </c>
      <c r="D40" s="1220"/>
      <c r="E40" s="1221"/>
      <c r="F40" s="36">
        <v>1.79</v>
      </c>
      <c r="G40" s="37">
        <v>0.55000000000000004</v>
      </c>
      <c r="H40" s="37">
        <v>1.94</v>
      </c>
      <c r="I40" s="37">
        <v>0.75</v>
      </c>
      <c r="J40" s="38">
        <v>1.53</v>
      </c>
      <c r="K40" s="22"/>
      <c r="L40" s="22"/>
      <c r="M40" s="22"/>
      <c r="N40" s="22"/>
      <c r="O40" s="22"/>
      <c r="P40" s="22"/>
    </row>
    <row r="41" spans="1:16" ht="39" customHeight="1" x14ac:dyDescent="0.15">
      <c r="A41" s="22"/>
      <c r="B41" s="35"/>
      <c r="C41" s="1219" t="s">
        <v>560</v>
      </c>
      <c r="D41" s="1220"/>
      <c r="E41" s="1221"/>
      <c r="F41" s="36">
        <v>1.1299999999999999</v>
      </c>
      <c r="G41" s="37">
        <v>1.1499999999999999</v>
      </c>
      <c r="H41" s="37">
        <v>1.1000000000000001</v>
      </c>
      <c r="I41" s="37">
        <v>1.1399999999999999</v>
      </c>
      <c r="J41" s="38">
        <v>1.02</v>
      </c>
      <c r="K41" s="22"/>
      <c r="L41" s="22"/>
      <c r="M41" s="22"/>
      <c r="N41" s="22"/>
      <c r="O41" s="22"/>
      <c r="P41" s="22"/>
    </row>
    <row r="42" spans="1:16" ht="39" customHeight="1" x14ac:dyDescent="0.15">
      <c r="A42" s="22"/>
      <c r="B42" s="39"/>
      <c r="C42" s="1219" t="s">
        <v>561</v>
      </c>
      <c r="D42" s="1220"/>
      <c r="E42" s="1221"/>
      <c r="F42" s="36" t="s">
        <v>503</v>
      </c>
      <c r="G42" s="37" t="s">
        <v>503</v>
      </c>
      <c r="H42" s="37" t="s">
        <v>503</v>
      </c>
      <c r="I42" s="37" t="s">
        <v>503</v>
      </c>
      <c r="J42" s="38" t="s">
        <v>503</v>
      </c>
      <c r="K42" s="22"/>
      <c r="L42" s="22"/>
      <c r="M42" s="22"/>
      <c r="N42" s="22"/>
      <c r="O42" s="22"/>
      <c r="P42" s="22"/>
    </row>
    <row r="43" spans="1:16" ht="39" customHeight="1" thickBot="1" x14ac:dyDescent="0.2">
      <c r="A43" s="22"/>
      <c r="B43" s="40"/>
      <c r="C43" s="1222" t="s">
        <v>562</v>
      </c>
      <c r="D43" s="1223"/>
      <c r="E43" s="1224"/>
      <c r="F43" s="41">
        <v>0.18</v>
      </c>
      <c r="G43" s="42">
        <v>0.18</v>
      </c>
      <c r="H43" s="42">
        <v>0.18</v>
      </c>
      <c r="I43" s="42">
        <v>0.18</v>
      </c>
      <c r="J43" s="43">
        <v>0.19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11RH4ottUnYl/rwRq+RX16nTNAB7M9TnkC6Vp9wF/Oy7wCl+Mnmzg6+h1YIO7ru0PvJDLntBEegffXuEcf2A==" saltValue="/4jeiPhEHeNkSTmAFYvH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1658</v>
      </c>
      <c r="L45" s="60">
        <v>1651</v>
      </c>
      <c r="M45" s="60">
        <v>1599</v>
      </c>
      <c r="N45" s="60">
        <v>1536</v>
      </c>
      <c r="O45" s="61">
        <v>1519</v>
      </c>
      <c r="P45" s="48"/>
      <c r="Q45" s="48"/>
      <c r="R45" s="48"/>
      <c r="S45" s="48"/>
      <c r="T45" s="48"/>
      <c r="U45" s="48"/>
    </row>
    <row r="46" spans="1:21" ht="30.75" customHeight="1" x14ac:dyDescent="0.15">
      <c r="A46" s="48"/>
      <c r="B46" s="1237"/>
      <c r="C46" s="1238"/>
      <c r="D46" s="62"/>
      <c r="E46" s="1229" t="s">
        <v>12</v>
      </c>
      <c r="F46" s="1229"/>
      <c r="G46" s="1229"/>
      <c r="H46" s="1229"/>
      <c r="I46" s="1229"/>
      <c r="J46" s="1230"/>
      <c r="K46" s="63" t="s">
        <v>503</v>
      </c>
      <c r="L46" s="64" t="s">
        <v>503</v>
      </c>
      <c r="M46" s="64" t="s">
        <v>503</v>
      </c>
      <c r="N46" s="64" t="s">
        <v>503</v>
      </c>
      <c r="O46" s="65" t="s">
        <v>503</v>
      </c>
      <c r="P46" s="48"/>
      <c r="Q46" s="48"/>
      <c r="R46" s="48"/>
      <c r="S46" s="48"/>
      <c r="T46" s="48"/>
      <c r="U46" s="48"/>
    </row>
    <row r="47" spans="1:21" ht="30.75" customHeight="1" x14ac:dyDescent="0.15">
      <c r="A47" s="48"/>
      <c r="B47" s="1237"/>
      <c r="C47" s="1238"/>
      <c r="D47" s="62"/>
      <c r="E47" s="1229" t="s">
        <v>13</v>
      </c>
      <c r="F47" s="1229"/>
      <c r="G47" s="1229"/>
      <c r="H47" s="1229"/>
      <c r="I47" s="1229"/>
      <c r="J47" s="1230"/>
      <c r="K47" s="63" t="s">
        <v>503</v>
      </c>
      <c r="L47" s="64" t="s">
        <v>503</v>
      </c>
      <c r="M47" s="64" t="s">
        <v>503</v>
      </c>
      <c r="N47" s="64" t="s">
        <v>503</v>
      </c>
      <c r="O47" s="65" t="s">
        <v>503</v>
      </c>
      <c r="P47" s="48"/>
      <c r="Q47" s="48"/>
      <c r="R47" s="48"/>
      <c r="S47" s="48"/>
      <c r="T47" s="48"/>
      <c r="U47" s="48"/>
    </row>
    <row r="48" spans="1:21" ht="30.75" customHeight="1" x14ac:dyDescent="0.15">
      <c r="A48" s="48"/>
      <c r="B48" s="1237"/>
      <c r="C48" s="1238"/>
      <c r="D48" s="62"/>
      <c r="E48" s="1229" t="s">
        <v>14</v>
      </c>
      <c r="F48" s="1229"/>
      <c r="G48" s="1229"/>
      <c r="H48" s="1229"/>
      <c r="I48" s="1229"/>
      <c r="J48" s="1230"/>
      <c r="K48" s="63">
        <v>1089</v>
      </c>
      <c r="L48" s="64">
        <v>1026</v>
      </c>
      <c r="M48" s="64">
        <v>993</v>
      </c>
      <c r="N48" s="64">
        <v>928</v>
      </c>
      <c r="O48" s="65">
        <v>803</v>
      </c>
      <c r="P48" s="48"/>
      <c r="Q48" s="48"/>
      <c r="R48" s="48"/>
      <c r="S48" s="48"/>
      <c r="T48" s="48"/>
      <c r="U48" s="48"/>
    </row>
    <row r="49" spans="1:21" ht="30.75" customHeight="1" x14ac:dyDescent="0.15">
      <c r="A49" s="48"/>
      <c r="B49" s="1237"/>
      <c r="C49" s="1238"/>
      <c r="D49" s="62"/>
      <c r="E49" s="1229" t="s">
        <v>15</v>
      </c>
      <c r="F49" s="1229"/>
      <c r="G49" s="1229"/>
      <c r="H49" s="1229"/>
      <c r="I49" s="1229"/>
      <c r="J49" s="1230"/>
      <c r="K49" s="63" t="s">
        <v>503</v>
      </c>
      <c r="L49" s="64" t="s">
        <v>503</v>
      </c>
      <c r="M49" s="64">
        <v>3</v>
      </c>
      <c r="N49" s="64">
        <v>2</v>
      </c>
      <c r="O49" s="65">
        <v>1</v>
      </c>
      <c r="P49" s="48"/>
      <c r="Q49" s="48"/>
      <c r="R49" s="48"/>
      <c r="S49" s="48"/>
      <c r="T49" s="48"/>
      <c r="U49" s="48"/>
    </row>
    <row r="50" spans="1:21" ht="30.75" customHeight="1" x14ac:dyDescent="0.15">
      <c r="A50" s="48"/>
      <c r="B50" s="1237"/>
      <c r="C50" s="1238"/>
      <c r="D50" s="62"/>
      <c r="E50" s="1229" t="s">
        <v>16</v>
      </c>
      <c r="F50" s="1229"/>
      <c r="G50" s="1229"/>
      <c r="H50" s="1229"/>
      <c r="I50" s="1229"/>
      <c r="J50" s="1230"/>
      <c r="K50" s="63">
        <v>16</v>
      </c>
      <c r="L50" s="64">
        <v>15</v>
      </c>
      <c r="M50" s="64">
        <v>14</v>
      </c>
      <c r="N50" s="64">
        <v>13</v>
      </c>
      <c r="O50" s="65">
        <v>12</v>
      </c>
      <c r="P50" s="48"/>
      <c r="Q50" s="48"/>
      <c r="R50" s="48"/>
      <c r="S50" s="48"/>
      <c r="T50" s="48"/>
      <c r="U50" s="48"/>
    </row>
    <row r="51" spans="1:21" ht="30.75" customHeight="1" x14ac:dyDescent="0.15">
      <c r="A51" s="48"/>
      <c r="B51" s="1239"/>
      <c r="C51" s="1240"/>
      <c r="D51" s="66"/>
      <c r="E51" s="1229" t="s">
        <v>17</v>
      </c>
      <c r="F51" s="1229"/>
      <c r="G51" s="1229"/>
      <c r="H51" s="1229"/>
      <c r="I51" s="1229"/>
      <c r="J51" s="1230"/>
      <c r="K51" s="63" t="s">
        <v>503</v>
      </c>
      <c r="L51" s="64" t="s">
        <v>503</v>
      </c>
      <c r="M51" s="64">
        <v>0</v>
      </c>
      <c r="N51" s="64">
        <v>0</v>
      </c>
      <c r="O51" s="65" t="s">
        <v>503</v>
      </c>
      <c r="P51" s="48"/>
      <c r="Q51" s="48"/>
      <c r="R51" s="48"/>
      <c r="S51" s="48"/>
      <c r="T51" s="48"/>
      <c r="U51" s="48"/>
    </row>
    <row r="52" spans="1:21" ht="30.75" customHeight="1" x14ac:dyDescent="0.15">
      <c r="A52" s="48"/>
      <c r="B52" s="1227" t="s">
        <v>18</v>
      </c>
      <c r="C52" s="1228"/>
      <c r="D52" s="66"/>
      <c r="E52" s="1229" t="s">
        <v>19</v>
      </c>
      <c r="F52" s="1229"/>
      <c r="G52" s="1229"/>
      <c r="H52" s="1229"/>
      <c r="I52" s="1229"/>
      <c r="J52" s="1230"/>
      <c r="K52" s="63">
        <v>1908</v>
      </c>
      <c r="L52" s="64">
        <v>1965</v>
      </c>
      <c r="M52" s="64">
        <v>1878</v>
      </c>
      <c r="N52" s="64">
        <v>1732</v>
      </c>
      <c r="O52" s="65">
        <v>1669</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855</v>
      </c>
      <c r="L53" s="69">
        <v>727</v>
      </c>
      <c r="M53" s="69">
        <v>731</v>
      </c>
      <c r="N53" s="69">
        <v>747</v>
      </c>
      <c r="O53" s="70">
        <v>666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U+ofqTbswSnxQLMnYfjrnZYAyVXjpsPdQe9iWpYDfUg3Lfic39d5WiEQzPd0/6vrKxgMMJ6lgyugOHa19PeFg==" saltValue="YQamU527k1gXvB23l+fl6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545</v>
      </c>
      <c r="J40" s="79" t="s">
        <v>546</v>
      </c>
      <c r="K40" s="79" t="s">
        <v>547</v>
      </c>
      <c r="L40" s="79" t="s">
        <v>548</v>
      </c>
      <c r="M40" s="80" t="s">
        <v>549</v>
      </c>
    </row>
    <row r="41" spans="2:13" ht="27.75" customHeight="1" x14ac:dyDescent="0.15">
      <c r="B41" s="1243" t="s">
        <v>23</v>
      </c>
      <c r="C41" s="1244"/>
      <c r="D41" s="81"/>
      <c r="E41" s="1249" t="s">
        <v>24</v>
      </c>
      <c r="F41" s="1249"/>
      <c r="G41" s="1249"/>
      <c r="H41" s="1250"/>
      <c r="I41" s="82">
        <v>16005</v>
      </c>
      <c r="J41" s="83">
        <v>16661</v>
      </c>
      <c r="K41" s="83">
        <v>16370</v>
      </c>
      <c r="L41" s="83">
        <v>16189</v>
      </c>
      <c r="M41" s="84">
        <v>16266</v>
      </c>
    </row>
    <row r="42" spans="2:13" ht="27.75" customHeight="1" x14ac:dyDescent="0.15">
      <c r="B42" s="1245"/>
      <c r="C42" s="1246"/>
      <c r="D42" s="85"/>
      <c r="E42" s="1251" t="s">
        <v>25</v>
      </c>
      <c r="F42" s="1251"/>
      <c r="G42" s="1251"/>
      <c r="H42" s="1252"/>
      <c r="I42" s="86">
        <v>83</v>
      </c>
      <c r="J42" s="87">
        <v>70</v>
      </c>
      <c r="K42" s="87">
        <v>57</v>
      </c>
      <c r="L42" s="87">
        <v>46</v>
      </c>
      <c r="M42" s="88">
        <v>34</v>
      </c>
    </row>
    <row r="43" spans="2:13" ht="27.75" customHeight="1" x14ac:dyDescent="0.15">
      <c r="B43" s="1245"/>
      <c r="C43" s="1246"/>
      <c r="D43" s="85"/>
      <c r="E43" s="1251" t="s">
        <v>26</v>
      </c>
      <c r="F43" s="1251"/>
      <c r="G43" s="1251"/>
      <c r="H43" s="1252"/>
      <c r="I43" s="86">
        <v>10734</v>
      </c>
      <c r="J43" s="87">
        <v>9870</v>
      </c>
      <c r="K43" s="87">
        <v>9070</v>
      </c>
      <c r="L43" s="87">
        <v>8380</v>
      </c>
      <c r="M43" s="88">
        <v>7757</v>
      </c>
    </row>
    <row r="44" spans="2:13" ht="27.75" customHeight="1" x14ac:dyDescent="0.15">
      <c r="B44" s="1245"/>
      <c r="C44" s="1246"/>
      <c r="D44" s="85"/>
      <c r="E44" s="1251" t="s">
        <v>27</v>
      </c>
      <c r="F44" s="1251"/>
      <c r="G44" s="1251"/>
      <c r="H44" s="1252"/>
      <c r="I44" s="86">
        <v>8</v>
      </c>
      <c r="J44" s="87">
        <v>49</v>
      </c>
      <c r="K44" s="87">
        <v>98</v>
      </c>
      <c r="L44" s="87">
        <v>97</v>
      </c>
      <c r="M44" s="88">
        <v>96</v>
      </c>
    </row>
    <row r="45" spans="2:13" ht="27.75" customHeight="1" x14ac:dyDescent="0.15">
      <c r="B45" s="1245"/>
      <c r="C45" s="1246"/>
      <c r="D45" s="85"/>
      <c r="E45" s="1251" t="s">
        <v>28</v>
      </c>
      <c r="F45" s="1251"/>
      <c r="G45" s="1251"/>
      <c r="H45" s="1252"/>
      <c r="I45" s="86">
        <v>4006</v>
      </c>
      <c r="J45" s="87">
        <v>3143</v>
      </c>
      <c r="K45" s="87">
        <v>2910</v>
      </c>
      <c r="L45" s="87">
        <v>2751</v>
      </c>
      <c r="M45" s="88">
        <v>2601</v>
      </c>
    </row>
    <row r="46" spans="2:13" ht="27.75" customHeight="1" x14ac:dyDescent="0.15">
      <c r="B46" s="1245"/>
      <c r="C46" s="1246"/>
      <c r="D46" s="89"/>
      <c r="E46" s="1251" t="s">
        <v>29</v>
      </c>
      <c r="F46" s="1251"/>
      <c r="G46" s="1251"/>
      <c r="H46" s="1252"/>
      <c r="I46" s="86" t="s">
        <v>503</v>
      </c>
      <c r="J46" s="87" t="s">
        <v>503</v>
      </c>
      <c r="K46" s="87" t="s">
        <v>503</v>
      </c>
      <c r="L46" s="87" t="s">
        <v>503</v>
      </c>
      <c r="M46" s="88" t="s">
        <v>503</v>
      </c>
    </row>
    <row r="47" spans="2:13" ht="27.75" customHeight="1" x14ac:dyDescent="0.15">
      <c r="B47" s="1245"/>
      <c r="C47" s="1246"/>
      <c r="D47" s="90"/>
      <c r="E47" s="1253" t="s">
        <v>30</v>
      </c>
      <c r="F47" s="1254"/>
      <c r="G47" s="1254"/>
      <c r="H47" s="1255"/>
      <c r="I47" s="86" t="s">
        <v>503</v>
      </c>
      <c r="J47" s="87" t="s">
        <v>503</v>
      </c>
      <c r="K47" s="87" t="s">
        <v>503</v>
      </c>
      <c r="L47" s="87" t="s">
        <v>503</v>
      </c>
      <c r="M47" s="88" t="s">
        <v>503</v>
      </c>
    </row>
    <row r="48" spans="2:13" ht="27.75" customHeight="1" x14ac:dyDescent="0.15">
      <c r="B48" s="1245"/>
      <c r="C48" s="1246"/>
      <c r="D48" s="85"/>
      <c r="E48" s="1251" t="s">
        <v>31</v>
      </c>
      <c r="F48" s="1251"/>
      <c r="G48" s="1251"/>
      <c r="H48" s="1252"/>
      <c r="I48" s="86" t="s">
        <v>503</v>
      </c>
      <c r="J48" s="87" t="s">
        <v>503</v>
      </c>
      <c r="K48" s="87" t="s">
        <v>503</v>
      </c>
      <c r="L48" s="87" t="s">
        <v>503</v>
      </c>
      <c r="M48" s="88" t="s">
        <v>503</v>
      </c>
    </row>
    <row r="49" spans="2:13" ht="27.75" customHeight="1" x14ac:dyDescent="0.15">
      <c r="B49" s="1247"/>
      <c r="C49" s="1248"/>
      <c r="D49" s="85"/>
      <c r="E49" s="1251" t="s">
        <v>32</v>
      </c>
      <c r="F49" s="1251"/>
      <c r="G49" s="1251"/>
      <c r="H49" s="1252"/>
      <c r="I49" s="86" t="s">
        <v>503</v>
      </c>
      <c r="J49" s="87" t="s">
        <v>503</v>
      </c>
      <c r="K49" s="87" t="s">
        <v>503</v>
      </c>
      <c r="L49" s="87" t="s">
        <v>503</v>
      </c>
      <c r="M49" s="88" t="s">
        <v>503</v>
      </c>
    </row>
    <row r="50" spans="2:13" ht="27.75" customHeight="1" x14ac:dyDescent="0.15">
      <c r="B50" s="1256" t="s">
        <v>33</v>
      </c>
      <c r="C50" s="1257"/>
      <c r="D50" s="91"/>
      <c r="E50" s="1251" t="s">
        <v>34</v>
      </c>
      <c r="F50" s="1251"/>
      <c r="G50" s="1251"/>
      <c r="H50" s="1252"/>
      <c r="I50" s="86">
        <v>4842</v>
      </c>
      <c r="J50" s="87">
        <v>4505</v>
      </c>
      <c r="K50" s="87">
        <v>4722</v>
      </c>
      <c r="L50" s="87">
        <v>3489</v>
      </c>
      <c r="M50" s="88">
        <v>2914</v>
      </c>
    </row>
    <row r="51" spans="2:13" ht="27.75" customHeight="1" x14ac:dyDescent="0.15">
      <c r="B51" s="1245"/>
      <c r="C51" s="1246"/>
      <c r="D51" s="85"/>
      <c r="E51" s="1251" t="s">
        <v>35</v>
      </c>
      <c r="F51" s="1251"/>
      <c r="G51" s="1251"/>
      <c r="H51" s="1252"/>
      <c r="I51" s="86">
        <v>1650</v>
      </c>
      <c r="J51" s="87">
        <v>1384</v>
      </c>
      <c r="K51" s="87">
        <v>1167</v>
      </c>
      <c r="L51" s="87">
        <v>925</v>
      </c>
      <c r="M51" s="88">
        <v>853</v>
      </c>
    </row>
    <row r="52" spans="2:13" ht="27.75" customHeight="1" x14ac:dyDescent="0.15">
      <c r="B52" s="1247"/>
      <c r="C52" s="1248"/>
      <c r="D52" s="85"/>
      <c r="E52" s="1251" t="s">
        <v>36</v>
      </c>
      <c r="F52" s="1251"/>
      <c r="G52" s="1251"/>
      <c r="H52" s="1252"/>
      <c r="I52" s="86">
        <v>17976</v>
      </c>
      <c r="J52" s="87">
        <v>18126</v>
      </c>
      <c r="K52" s="87">
        <v>17649</v>
      </c>
      <c r="L52" s="87">
        <v>17107</v>
      </c>
      <c r="M52" s="88">
        <v>16814</v>
      </c>
    </row>
    <row r="53" spans="2:13" ht="27.75" customHeight="1" thickBot="1" x14ac:dyDescent="0.2">
      <c r="B53" s="1258" t="s">
        <v>37</v>
      </c>
      <c r="C53" s="1259"/>
      <c r="D53" s="92"/>
      <c r="E53" s="1260" t="s">
        <v>38</v>
      </c>
      <c r="F53" s="1260"/>
      <c r="G53" s="1260"/>
      <c r="H53" s="1261"/>
      <c r="I53" s="93">
        <v>6369</v>
      </c>
      <c r="J53" s="94">
        <v>5778</v>
      </c>
      <c r="K53" s="94">
        <v>4967</v>
      </c>
      <c r="L53" s="94">
        <v>5941</v>
      </c>
      <c r="M53" s="95">
        <v>6173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dvzGKOH+y2vS2dEyG/p6WzgudTHQN8/O+wOmRVUC/LWKNlIhjoEaRcALGAQhUf3WmpQ58jiWRjkAnzBk/ohEw==" saltValue="CbwJ/ePec/LSQH4fLyEw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70" t="s">
        <v>41</v>
      </c>
      <c r="D55" s="1270"/>
      <c r="E55" s="1271"/>
      <c r="F55" s="107">
        <v>4438</v>
      </c>
      <c r="G55" s="107">
        <v>3475</v>
      </c>
      <c r="H55" s="108">
        <v>2900</v>
      </c>
    </row>
    <row r="56" spans="2:8" ht="52.5" customHeight="1" x14ac:dyDescent="0.15">
      <c r="B56" s="109"/>
      <c r="C56" s="1272" t="s">
        <v>42</v>
      </c>
      <c r="D56" s="1272"/>
      <c r="E56" s="1273"/>
      <c r="F56" s="110">
        <v>284</v>
      </c>
      <c r="G56" s="110">
        <v>14</v>
      </c>
      <c r="H56" s="111">
        <v>14</v>
      </c>
    </row>
    <row r="57" spans="2:8" ht="53.25" customHeight="1" x14ac:dyDescent="0.15">
      <c r="B57" s="109"/>
      <c r="C57" s="1274" t="s">
        <v>43</v>
      </c>
      <c r="D57" s="1274"/>
      <c r="E57" s="1275"/>
      <c r="F57" s="112">
        <v>2617</v>
      </c>
      <c r="G57" s="112">
        <v>2436</v>
      </c>
      <c r="H57" s="113">
        <v>2562</v>
      </c>
    </row>
    <row r="58" spans="2:8" ht="45.75" customHeight="1" x14ac:dyDescent="0.15">
      <c r="B58" s="114"/>
      <c r="C58" s="1262" t="s">
        <v>575</v>
      </c>
      <c r="D58" s="1263"/>
      <c r="E58" s="1264"/>
      <c r="F58" s="115">
        <v>1581</v>
      </c>
      <c r="G58" s="115">
        <v>1446</v>
      </c>
      <c r="H58" s="116">
        <v>1351</v>
      </c>
    </row>
    <row r="59" spans="2:8" ht="45.75" customHeight="1" x14ac:dyDescent="0.15">
      <c r="B59" s="114"/>
      <c r="C59" s="1262" t="s">
        <v>576</v>
      </c>
      <c r="D59" s="1263"/>
      <c r="E59" s="1264"/>
      <c r="F59" s="115">
        <v>654</v>
      </c>
      <c r="G59" s="115">
        <v>684</v>
      </c>
      <c r="H59" s="116">
        <v>714</v>
      </c>
    </row>
    <row r="60" spans="2:8" ht="45.75" customHeight="1" x14ac:dyDescent="0.15">
      <c r="B60" s="114"/>
      <c r="C60" s="1262" t="s">
        <v>577</v>
      </c>
      <c r="D60" s="1263"/>
      <c r="E60" s="1264"/>
      <c r="F60" s="115">
        <v>66</v>
      </c>
      <c r="G60" s="115">
        <v>79</v>
      </c>
      <c r="H60" s="116">
        <v>163</v>
      </c>
    </row>
    <row r="61" spans="2:8" ht="45.75" customHeight="1" x14ac:dyDescent="0.15">
      <c r="B61" s="114"/>
      <c r="C61" s="1262" t="s">
        <v>578</v>
      </c>
      <c r="D61" s="1263"/>
      <c r="E61" s="1264"/>
      <c r="F61" s="115">
        <v>59</v>
      </c>
      <c r="G61" s="115" t="s">
        <v>580</v>
      </c>
      <c r="H61" s="116">
        <v>137</v>
      </c>
    </row>
    <row r="62" spans="2:8" ht="45.75" customHeight="1" thickBot="1" x14ac:dyDescent="0.2">
      <c r="B62" s="117"/>
      <c r="C62" s="1265" t="s">
        <v>579</v>
      </c>
      <c r="D62" s="1266"/>
      <c r="E62" s="1267"/>
      <c r="F62" s="118">
        <v>185</v>
      </c>
      <c r="G62" s="118">
        <v>158</v>
      </c>
      <c r="H62" s="119">
        <v>132</v>
      </c>
    </row>
    <row r="63" spans="2:8" ht="52.5" customHeight="1" thickBot="1" x14ac:dyDescent="0.2">
      <c r="B63" s="120"/>
      <c r="C63" s="1268" t="s">
        <v>44</v>
      </c>
      <c r="D63" s="1268"/>
      <c r="E63" s="1269"/>
      <c r="F63" s="121">
        <v>7340</v>
      </c>
      <c r="G63" s="121">
        <v>5925</v>
      </c>
      <c r="H63" s="122">
        <v>5476</v>
      </c>
    </row>
    <row r="64" spans="2:8" ht="15" customHeight="1" x14ac:dyDescent="0.15"/>
    <row r="65" ht="0" hidden="1" customHeight="1" x14ac:dyDescent="0.15"/>
    <row r="66" ht="0" hidden="1" customHeight="1" x14ac:dyDescent="0.15"/>
  </sheetData>
  <sheetProtection algorithmName="SHA-512" hashValue="Gqp09vRH4BQAbvqKtPrPv00sJGAz9sslEvCM+qK37C1fLNHLgWoZT/OStx1Ge9MK3TKed1WyCVdEAbSwrSEmvQ==" saltValue="UYsdLy/4lf1gTKVtuoGl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3" zoomScaleNormal="10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4" t="s">
        <v>595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545</v>
      </c>
      <c r="BQ50" s="1282"/>
      <c r="BR50" s="1282"/>
      <c r="BS50" s="1282"/>
      <c r="BT50" s="1282"/>
      <c r="BU50" s="1282"/>
      <c r="BV50" s="1282"/>
      <c r="BW50" s="1282"/>
      <c r="BX50" s="1282" t="s">
        <v>546</v>
      </c>
      <c r="BY50" s="1282"/>
      <c r="BZ50" s="1282"/>
      <c r="CA50" s="1282"/>
      <c r="CB50" s="1282"/>
      <c r="CC50" s="1282"/>
      <c r="CD50" s="1282"/>
      <c r="CE50" s="1282"/>
      <c r="CF50" s="1282" t="s">
        <v>547</v>
      </c>
      <c r="CG50" s="1282"/>
      <c r="CH50" s="1282"/>
      <c r="CI50" s="1282"/>
      <c r="CJ50" s="1282"/>
      <c r="CK50" s="1282"/>
      <c r="CL50" s="1282"/>
      <c r="CM50" s="1282"/>
      <c r="CN50" s="1282" t="s">
        <v>548</v>
      </c>
      <c r="CO50" s="1282"/>
      <c r="CP50" s="1282"/>
      <c r="CQ50" s="1282"/>
      <c r="CR50" s="1282"/>
      <c r="CS50" s="1282"/>
      <c r="CT50" s="1282"/>
      <c r="CU50" s="1282"/>
      <c r="CV50" s="1282" t="s">
        <v>549</v>
      </c>
      <c r="CW50" s="1282"/>
      <c r="CX50" s="1282"/>
      <c r="CY50" s="1282"/>
      <c r="CZ50" s="1282"/>
      <c r="DA50" s="1282"/>
      <c r="DB50" s="1282"/>
      <c r="DC50" s="1282"/>
    </row>
    <row r="51" spans="1:109" ht="13.5" customHeight="1" x14ac:dyDescent="0.15">
      <c r="B51" s="374"/>
      <c r="G51" s="1294"/>
      <c r="H51" s="1294"/>
      <c r="I51" s="1298"/>
      <c r="J51" s="1298"/>
      <c r="K51" s="1283"/>
      <c r="L51" s="1283"/>
      <c r="M51" s="1283"/>
      <c r="N51" s="1283"/>
      <c r="AM51" s="383"/>
      <c r="AN51" s="1281" t="s">
        <v>587</v>
      </c>
      <c r="AO51" s="1281"/>
      <c r="AP51" s="1281"/>
      <c r="AQ51" s="1281"/>
      <c r="AR51" s="1281"/>
      <c r="AS51" s="1281"/>
      <c r="AT51" s="1281"/>
      <c r="AU51" s="1281"/>
      <c r="AV51" s="1281"/>
      <c r="AW51" s="1281"/>
      <c r="AX51" s="1281"/>
      <c r="AY51" s="1281"/>
      <c r="AZ51" s="1281"/>
      <c r="BA51" s="1281"/>
      <c r="BB51" s="1281" t="s">
        <v>588</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v>56.9</v>
      </c>
      <c r="CG51" s="1278"/>
      <c r="CH51" s="1278"/>
      <c r="CI51" s="1278"/>
      <c r="CJ51" s="1278"/>
      <c r="CK51" s="1278"/>
      <c r="CL51" s="1278"/>
      <c r="CM51" s="1278"/>
      <c r="CN51" s="1278">
        <v>70.3</v>
      </c>
      <c r="CO51" s="1278"/>
      <c r="CP51" s="1278"/>
      <c r="CQ51" s="1278"/>
      <c r="CR51" s="1278"/>
      <c r="CS51" s="1278"/>
      <c r="CT51" s="1278"/>
      <c r="CU51" s="1278"/>
      <c r="CV51" s="1278">
        <v>75.599999999999994</v>
      </c>
      <c r="CW51" s="1278"/>
      <c r="CX51" s="1278"/>
      <c r="CY51" s="1278"/>
      <c r="CZ51" s="1278"/>
      <c r="DA51" s="1278"/>
      <c r="DB51" s="1278"/>
      <c r="DC51" s="1278"/>
    </row>
    <row r="52" spans="1:109" x14ac:dyDescent="0.15">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589</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52.5</v>
      </c>
      <c r="CG53" s="1278"/>
      <c r="CH53" s="1278"/>
      <c r="CI53" s="1278"/>
      <c r="CJ53" s="1278"/>
      <c r="CK53" s="1278"/>
      <c r="CL53" s="1278"/>
      <c r="CM53" s="1278"/>
      <c r="CN53" s="1278">
        <v>53.1</v>
      </c>
      <c r="CO53" s="1278"/>
      <c r="CP53" s="1278"/>
      <c r="CQ53" s="1278"/>
      <c r="CR53" s="1278"/>
      <c r="CS53" s="1278"/>
      <c r="CT53" s="1278"/>
      <c r="CU53" s="1278"/>
      <c r="CV53" s="1278">
        <v>55.3</v>
      </c>
      <c r="CW53" s="1278"/>
      <c r="CX53" s="1278"/>
      <c r="CY53" s="1278"/>
      <c r="CZ53" s="1278"/>
      <c r="DA53" s="1278"/>
      <c r="DB53" s="1278"/>
      <c r="DC53" s="1278"/>
    </row>
    <row r="54" spans="1:109" x14ac:dyDescent="0.15">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6"/>
      <c r="H55" s="1276"/>
      <c r="I55" s="1276"/>
      <c r="J55" s="1276"/>
      <c r="K55" s="1283"/>
      <c r="L55" s="1283"/>
      <c r="M55" s="1283"/>
      <c r="N55" s="1283"/>
      <c r="AN55" s="1282" t="s">
        <v>590</v>
      </c>
      <c r="AO55" s="1282"/>
      <c r="AP55" s="1282"/>
      <c r="AQ55" s="1282"/>
      <c r="AR55" s="1282"/>
      <c r="AS55" s="1282"/>
      <c r="AT55" s="1282"/>
      <c r="AU55" s="1282"/>
      <c r="AV55" s="1282"/>
      <c r="AW55" s="1282"/>
      <c r="AX55" s="1282"/>
      <c r="AY55" s="1282"/>
      <c r="AZ55" s="1282"/>
      <c r="BA55" s="1282"/>
      <c r="BB55" s="1281" t="s">
        <v>588</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56.8</v>
      </c>
      <c r="CG55" s="1278"/>
      <c r="CH55" s="1278"/>
      <c r="CI55" s="1278"/>
      <c r="CJ55" s="1278"/>
      <c r="CK55" s="1278"/>
      <c r="CL55" s="1278"/>
      <c r="CM55" s="1278"/>
      <c r="CN55" s="1278">
        <v>52.3</v>
      </c>
      <c r="CO55" s="1278"/>
      <c r="CP55" s="1278"/>
      <c r="CQ55" s="1278"/>
      <c r="CR55" s="1278"/>
      <c r="CS55" s="1278"/>
      <c r="CT55" s="1278"/>
      <c r="CU55" s="1278"/>
      <c r="CV55" s="1278">
        <v>55.4</v>
      </c>
      <c r="CW55" s="1278"/>
      <c r="CX55" s="1278"/>
      <c r="CY55" s="1278"/>
      <c r="CZ55" s="1278"/>
      <c r="DA55" s="1278"/>
      <c r="DB55" s="1278"/>
      <c r="DC55" s="1278"/>
    </row>
    <row r="56" spans="1:109" x14ac:dyDescent="0.15">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589</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54</v>
      </c>
      <c r="CG57" s="1278"/>
      <c r="CH57" s="1278"/>
      <c r="CI57" s="1278"/>
      <c r="CJ57" s="1278"/>
      <c r="CK57" s="1278"/>
      <c r="CL57" s="1278"/>
      <c r="CM57" s="1278"/>
      <c r="CN57" s="1278">
        <v>57.1</v>
      </c>
      <c r="CO57" s="1278"/>
      <c r="CP57" s="1278"/>
      <c r="CQ57" s="1278"/>
      <c r="CR57" s="1278"/>
      <c r="CS57" s="1278"/>
      <c r="CT57" s="1278"/>
      <c r="CU57" s="1278"/>
      <c r="CV57" s="1278">
        <v>55.2</v>
      </c>
      <c r="CW57" s="1278"/>
      <c r="CX57" s="1278"/>
      <c r="CY57" s="1278"/>
      <c r="CZ57" s="1278"/>
      <c r="DA57" s="1278"/>
      <c r="DB57" s="1278"/>
      <c r="DC57" s="1278"/>
      <c r="DD57" s="387"/>
      <c r="DE57" s="386"/>
    </row>
    <row r="58" spans="1:109" s="382" customFormat="1" x14ac:dyDescent="0.15">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594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545</v>
      </c>
      <c r="BQ72" s="1282"/>
      <c r="BR72" s="1282"/>
      <c r="BS72" s="1282"/>
      <c r="BT72" s="1282"/>
      <c r="BU72" s="1282"/>
      <c r="BV72" s="1282"/>
      <c r="BW72" s="1282"/>
      <c r="BX72" s="1282" t="s">
        <v>546</v>
      </c>
      <c r="BY72" s="1282"/>
      <c r="BZ72" s="1282"/>
      <c r="CA72" s="1282"/>
      <c r="CB72" s="1282"/>
      <c r="CC72" s="1282"/>
      <c r="CD72" s="1282"/>
      <c r="CE72" s="1282"/>
      <c r="CF72" s="1282" t="s">
        <v>547</v>
      </c>
      <c r="CG72" s="1282"/>
      <c r="CH72" s="1282"/>
      <c r="CI72" s="1282"/>
      <c r="CJ72" s="1282"/>
      <c r="CK72" s="1282"/>
      <c r="CL72" s="1282"/>
      <c r="CM72" s="1282"/>
      <c r="CN72" s="1282" t="s">
        <v>548</v>
      </c>
      <c r="CO72" s="1282"/>
      <c r="CP72" s="1282"/>
      <c r="CQ72" s="1282"/>
      <c r="CR72" s="1282"/>
      <c r="CS72" s="1282"/>
      <c r="CT72" s="1282"/>
      <c r="CU72" s="1282"/>
      <c r="CV72" s="1282" t="s">
        <v>549</v>
      </c>
      <c r="CW72" s="1282"/>
      <c r="CX72" s="1282"/>
      <c r="CY72" s="1282"/>
      <c r="CZ72" s="1282"/>
      <c r="DA72" s="1282"/>
      <c r="DB72" s="1282"/>
      <c r="DC72" s="1282"/>
    </row>
    <row r="73" spans="2:107" x14ac:dyDescent="0.15">
      <c r="B73" s="374"/>
      <c r="G73" s="1294"/>
      <c r="H73" s="1294"/>
      <c r="I73" s="1294"/>
      <c r="J73" s="1294"/>
      <c r="K73" s="1277"/>
      <c r="L73" s="1277"/>
      <c r="M73" s="1277"/>
      <c r="N73" s="1277"/>
      <c r="AM73" s="383"/>
      <c r="AN73" s="1281" t="s">
        <v>587</v>
      </c>
      <c r="AO73" s="1281"/>
      <c r="AP73" s="1281"/>
      <c r="AQ73" s="1281"/>
      <c r="AR73" s="1281"/>
      <c r="AS73" s="1281"/>
      <c r="AT73" s="1281"/>
      <c r="AU73" s="1281"/>
      <c r="AV73" s="1281"/>
      <c r="AW73" s="1281"/>
      <c r="AX73" s="1281"/>
      <c r="AY73" s="1281"/>
      <c r="AZ73" s="1281"/>
      <c r="BA73" s="1281"/>
      <c r="BB73" s="1281" t="s">
        <v>588</v>
      </c>
      <c r="BC73" s="1281"/>
      <c r="BD73" s="1281"/>
      <c r="BE73" s="1281"/>
      <c r="BF73" s="1281"/>
      <c r="BG73" s="1281"/>
      <c r="BH73" s="1281"/>
      <c r="BI73" s="1281"/>
      <c r="BJ73" s="1281"/>
      <c r="BK73" s="1281"/>
      <c r="BL73" s="1281"/>
      <c r="BM73" s="1281"/>
      <c r="BN73" s="1281"/>
      <c r="BO73" s="1281"/>
      <c r="BP73" s="1278">
        <v>75.5</v>
      </c>
      <c r="BQ73" s="1278"/>
      <c r="BR73" s="1278"/>
      <c r="BS73" s="1278"/>
      <c r="BT73" s="1278"/>
      <c r="BU73" s="1278"/>
      <c r="BV73" s="1278"/>
      <c r="BW73" s="1278"/>
      <c r="BX73" s="1278">
        <v>69.900000000000006</v>
      </c>
      <c r="BY73" s="1278"/>
      <c r="BZ73" s="1278"/>
      <c r="CA73" s="1278"/>
      <c r="CB73" s="1278"/>
      <c r="CC73" s="1278"/>
      <c r="CD73" s="1278"/>
      <c r="CE73" s="1278"/>
      <c r="CF73" s="1278">
        <v>56.9</v>
      </c>
      <c r="CG73" s="1278"/>
      <c r="CH73" s="1278"/>
      <c r="CI73" s="1278"/>
      <c r="CJ73" s="1278"/>
      <c r="CK73" s="1278"/>
      <c r="CL73" s="1278"/>
      <c r="CM73" s="1278"/>
      <c r="CN73" s="1278">
        <v>70.3</v>
      </c>
      <c r="CO73" s="1278"/>
      <c r="CP73" s="1278"/>
      <c r="CQ73" s="1278"/>
      <c r="CR73" s="1278"/>
      <c r="CS73" s="1278"/>
      <c r="CT73" s="1278"/>
      <c r="CU73" s="1278"/>
      <c r="CV73" s="1278">
        <v>75.599999999999994</v>
      </c>
      <c r="CW73" s="1278"/>
      <c r="CX73" s="1278"/>
      <c r="CY73" s="1278"/>
      <c r="CZ73" s="1278"/>
      <c r="DA73" s="1278"/>
      <c r="DB73" s="1278"/>
      <c r="DC73" s="1278"/>
    </row>
    <row r="74" spans="2:107" x14ac:dyDescent="0.15">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592</v>
      </c>
      <c r="BC75" s="1281"/>
      <c r="BD75" s="1281"/>
      <c r="BE75" s="1281"/>
      <c r="BF75" s="1281"/>
      <c r="BG75" s="1281"/>
      <c r="BH75" s="1281"/>
      <c r="BI75" s="1281"/>
      <c r="BJ75" s="1281"/>
      <c r="BK75" s="1281"/>
      <c r="BL75" s="1281"/>
      <c r="BM75" s="1281"/>
      <c r="BN75" s="1281"/>
      <c r="BO75" s="1281"/>
      <c r="BP75" s="1278">
        <v>11</v>
      </c>
      <c r="BQ75" s="1278"/>
      <c r="BR75" s="1278"/>
      <c r="BS75" s="1278"/>
      <c r="BT75" s="1278"/>
      <c r="BU75" s="1278"/>
      <c r="BV75" s="1278"/>
      <c r="BW75" s="1278"/>
      <c r="BX75" s="1278">
        <v>9.8000000000000007</v>
      </c>
      <c r="BY75" s="1278"/>
      <c r="BZ75" s="1278"/>
      <c r="CA75" s="1278"/>
      <c r="CB75" s="1278"/>
      <c r="CC75" s="1278"/>
      <c r="CD75" s="1278"/>
      <c r="CE75" s="1278"/>
      <c r="CF75" s="1278">
        <v>9.1</v>
      </c>
      <c r="CG75" s="1278"/>
      <c r="CH75" s="1278"/>
      <c r="CI75" s="1278"/>
      <c r="CJ75" s="1278"/>
      <c r="CK75" s="1278"/>
      <c r="CL75" s="1278"/>
      <c r="CM75" s="1278"/>
      <c r="CN75" s="1278">
        <v>8.6</v>
      </c>
      <c r="CO75" s="1278"/>
      <c r="CP75" s="1278"/>
      <c r="CQ75" s="1278"/>
      <c r="CR75" s="1278"/>
      <c r="CS75" s="1278"/>
      <c r="CT75" s="1278"/>
      <c r="CU75" s="1278"/>
      <c r="CV75" s="1278">
        <v>8.4</v>
      </c>
      <c r="CW75" s="1278"/>
      <c r="CX75" s="1278"/>
      <c r="CY75" s="1278"/>
      <c r="CZ75" s="1278"/>
      <c r="DA75" s="1278"/>
      <c r="DB75" s="1278"/>
      <c r="DC75" s="1278"/>
    </row>
    <row r="76" spans="2:107" x14ac:dyDescent="0.15">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6"/>
      <c r="H77" s="1276"/>
      <c r="I77" s="1276"/>
      <c r="J77" s="1276"/>
      <c r="K77" s="1277"/>
      <c r="L77" s="1277"/>
      <c r="M77" s="1277"/>
      <c r="N77" s="1277"/>
      <c r="AN77" s="1282" t="s">
        <v>590</v>
      </c>
      <c r="AO77" s="1282"/>
      <c r="AP77" s="1282"/>
      <c r="AQ77" s="1282"/>
      <c r="AR77" s="1282"/>
      <c r="AS77" s="1282"/>
      <c r="AT77" s="1282"/>
      <c r="AU77" s="1282"/>
      <c r="AV77" s="1282"/>
      <c r="AW77" s="1282"/>
      <c r="AX77" s="1282"/>
      <c r="AY77" s="1282"/>
      <c r="AZ77" s="1282"/>
      <c r="BA77" s="1282"/>
      <c r="BB77" s="1281" t="s">
        <v>588</v>
      </c>
      <c r="BC77" s="1281"/>
      <c r="BD77" s="1281"/>
      <c r="BE77" s="1281"/>
      <c r="BF77" s="1281"/>
      <c r="BG77" s="1281"/>
      <c r="BH77" s="1281"/>
      <c r="BI77" s="1281"/>
      <c r="BJ77" s="1281"/>
      <c r="BK77" s="1281"/>
      <c r="BL77" s="1281"/>
      <c r="BM77" s="1281"/>
      <c r="BN77" s="1281"/>
      <c r="BO77" s="1281"/>
      <c r="BP77" s="1278">
        <v>52.8</v>
      </c>
      <c r="BQ77" s="1278"/>
      <c r="BR77" s="1278"/>
      <c r="BS77" s="1278"/>
      <c r="BT77" s="1278"/>
      <c r="BU77" s="1278"/>
      <c r="BV77" s="1278"/>
      <c r="BW77" s="1278"/>
      <c r="BX77" s="1278">
        <v>48.6</v>
      </c>
      <c r="BY77" s="1278"/>
      <c r="BZ77" s="1278"/>
      <c r="CA77" s="1278"/>
      <c r="CB77" s="1278"/>
      <c r="CC77" s="1278"/>
      <c r="CD77" s="1278"/>
      <c r="CE77" s="1278"/>
      <c r="CF77" s="1278">
        <v>56.8</v>
      </c>
      <c r="CG77" s="1278"/>
      <c r="CH77" s="1278"/>
      <c r="CI77" s="1278"/>
      <c r="CJ77" s="1278"/>
      <c r="CK77" s="1278"/>
      <c r="CL77" s="1278"/>
      <c r="CM77" s="1278"/>
      <c r="CN77" s="1278">
        <v>52.3</v>
      </c>
      <c r="CO77" s="1278"/>
      <c r="CP77" s="1278"/>
      <c r="CQ77" s="1278"/>
      <c r="CR77" s="1278"/>
      <c r="CS77" s="1278"/>
      <c r="CT77" s="1278"/>
      <c r="CU77" s="1278"/>
      <c r="CV77" s="1278">
        <v>55.4</v>
      </c>
      <c r="CW77" s="1278"/>
      <c r="CX77" s="1278"/>
      <c r="CY77" s="1278"/>
      <c r="CZ77" s="1278"/>
      <c r="DA77" s="1278"/>
      <c r="DB77" s="1278"/>
      <c r="DC77" s="1278"/>
    </row>
    <row r="78" spans="2:107" x14ac:dyDescent="0.15">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592</v>
      </c>
      <c r="BC79" s="1281"/>
      <c r="BD79" s="1281"/>
      <c r="BE79" s="1281"/>
      <c r="BF79" s="1281"/>
      <c r="BG79" s="1281"/>
      <c r="BH79" s="1281"/>
      <c r="BI79" s="1281"/>
      <c r="BJ79" s="1281"/>
      <c r="BK79" s="1281"/>
      <c r="BL79" s="1281"/>
      <c r="BM79" s="1281"/>
      <c r="BN79" s="1281"/>
      <c r="BO79" s="1281"/>
      <c r="BP79" s="1278">
        <v>11.5</v>
      </c>
      <c r="BQ79" s="1278"/>
      <c r="BR79" s="1278"/>
      <c r="BS79" s="1278"/>
      <c r="BT79" s="1278"/>
      <c r="BU79" s="1278"/>
      <c r="BV79" s="1278"/>
      <c r="BW79" s="1278"/>
      <c r="BX79" s="1278">
        <v>10.4</v>
      </c>
      <c r="BY79" s="1278"/>
      <c r="BZ79" s="1278"/>
      <c r="CA79" s="1278"/>
      <c r="CB79" s="1278"/>
      <c r="CC79" s="1278"/>
      <c r="CD79" s="1278"/>
      <c r="CE79" s="1278"/>
      <c r="CF79" s="1278">
        <v>10.199999999999999</v>
      </c>
      <c r="CG79" s="1278"/>
      <c r="CH79" s="1278"/>
      <c r="CI79" s="1278"/>
      <c r="CJ79" s="1278"/>
      <c r="CK79" s="1278"/>
      <c r="CL79" s="1278"/>
      <c r="CM79" s="1278"/>
      <c r="CN79" s="1278">
        <v>10</v>
      </c>
      <c r="CO79" s="1278"/>
      <c r="CP79" s="1278"/>
      <c r="CQ79" s="1278"/>
      <c r="CR79" s="1278"/>
      <c r="CS79" s="1278"/>
      <c r="CT79" s="1278"/>
      <c r="CU79" s="1278"/>
      <c r="CV79" s="1278">
        <v>9.6999999999999993</v>
      </c>
      <c r="CW79" s="1278"/>
      <c r="CX79" s="1278"/>
      <c r="CY79" s="1278"/>
      <c r="CZ79" s="1278"/>
      <c r="DA79" s="1278"/>
      <c r="DB79" s="1278"/>
      <c r="DC79" s="1278"/>
    </row>
    <row r="80" spans="2:107" x14ac:dyDescent="0.15">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P44xTu4fPPbF3l4YiAuoluG1qahXM+3JgsX04SItf6LFngo12UvJdhBpePB5b+0GmLmcss+AmKeWBPVM5/Fvw==" saltValue="kwgOzB3du3Fth0iZiYWPf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U10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u3A6ZRNJwpGRj/r+QyC8vpXKCeBDGAnisSwFtVa+4DfPTv0Verb2YZ1sKCi2uKD0rvte9jxsH8SOUK5GeNiiA==" saltValue="Gxmro1yIi8hmiU/6n9B3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Normal="100" zoomScaleSheetLayoutView="55" workbookViewId="0">
      <selection activeCell="BG18" sqref="BG1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E4f7uIUHN2MxAar3JsT6kwUMBhtY78lYJLhamylE0YdUbOhwwLfLhyk/AcHyg86n6RmDFcbJrNgmC9Hy4bOfg==" saltValue="AotD2v8EclJf5Qt+9xL9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101919</v>
      </c>
      <c r="E3" s="141"/>
      <c r="F3" s="142">
        <v>84389</v>
      </c>
      <c r="G3" s="143"/>
      <c r="H3" s="144"/>
    </row>
    <row r="4" spans="1:8" x14ac:dyDescent="0.15">
      <c r="A4" s="145"/>
      <c r="B4" s="146"/>
      <c r="C4" s="147"/>
      <c r="D4" s="148">
        <v>66599</v>
      </c>
      <c r="E4" s="149"/>
      <c r="F4" s="150">
        <v>44339</v>
      </c>
      <c r="G4" s="151"/>
      <c r="H4" s="152"/>
    </row>
    <row r="5" spans="1:8" x14ac:dyDescent="0.15">
      <c r="A5" s="133" t="s">
        <v>537</v>
      </c>
      <c r="B5" s="138"/>
      <c r="C5" s="139"/>
      <c r="D5" s="140">
        <v>76496</v>
      </c>
      <c r="E5" s="141"/>
      <c r="F5" s="142">
        <v>83623</v>
      </c>
      <c r="G5" s="143"/>
      <c r="H5" s="144"/>
    </row>
    <row r="6" spans="1:8" x14ac:dyDescent="0.15">
      <c r="A6" s="145"/>
      <c r="B6" s="146"/>
      <c r="C6" s="147"/>
      <c r="D6" s="148">
        <v>61932</v>
      </c>
      <c r="E6" s="149"/>
      <c r="F6" s="150">
        <v>48787</v>
      </c>
      <c r="G6" s="151"/>
      <c r="H6" s="152"/>
    </row>
    <row r="7" spans="1:8" x14ac:dyDescent="0.15">
      <c r="A7" s="133" t="s">
        <v>538</v>
      </c>
      <c r="B7" s="138"/>
      <c r="C7" s="139"/>
      <c r="D7" s="140">
        <v>57022</v>
      </c>
      <c r="E7" s="141"/>
      <c r="F7" s="142">
        <v>81768</v>
      </c>
      <c r="G7" s="143"/>
      <c r="H7" s="144"/>
    </row>
    <row r="8" spans="1:8" x14ac:dyDescent="0.15">
      <c r="A8" s="145"/>
      <c r="B8" s="146"/>
      <c r="C8" s="147"/>
      <c r="D8" s="148">
        <v>41861</v>
      </c>
      <c r="E8" s="149"/>
      <c r="F8" s="150">
        <v>37917</v>
      </c>
      <c r="G8" s="151"/>
      <c r="H8" s="152"/>
    </row>
    <row r="9" spans="1:8" x14ac:dyDescent="0.15">
      <c r="A9" s="133" t="s">
        <v>539</v>
      </c>
      <c r="B9" s="138"/>
      <c r="C9" s="139"/>
      <c r="D9" s="140">
        <v>97650</v>
      </c>
      <c r="E9" s="141"/>
      <c r="F9" s="142">
        <v>65876</v>
      </c>
      <c r="G9" s="143"/>
      <c r="H9" s="144"/>
    </row>
    <row r="10" spans="1:8" x14ac:dyDescent="0.15">
      <c r="A10" s="145"/>
      <c r="B10" s="146"/>
      <c r="C10" s="147"/>
      <c r="D10" s="148">
        <v>83222</v>
      </c>
      <c r="E10" s="149"/>
      <c r="F10" s="150">
        <v>36484</v>
      </c>
      <c r="G10" s="151"/>
      <c r="H10" s="152"/>
    </row>
    <row r="11" spans="1:8" x14ac:dyDescent="0.15">
      <c r="A11" s="133" t="s">
        <v>540</v>
      </c>
      <c r="B11" s="138"/>
      <c r="C11" s="139"/>
      <c r="D11" s="140">
        <v>51869</v>
      </c>
      <c r="E11" s="141"/>
      <c r="F11" s="142">
        <v>68468</v>
      </c>
      <c r="G11" s="143"/>
      <c r="H11" s="144"/>
    </row>
    <row r="12" spans="1:8" x14ac:dyDescent="0.15">
      <c r="A12" s="145"/>
      <c r="B12" s="146"/>
      <c r="C12" s="153"/>
      <c r="D12" s="148">
        <v>39753</v>
      </c>
      <c r="E12" s="149"/>
      <c r="F12" s="150">
        <v>34140</v>
      </c>
      <c r="G12" s="151"/>
      <c r="H12" s="152"/>
    </row>
    <row r="13" spans="1:8" x14ac:dyDescent="0.15">
      <c r="A13" s="133"/>
      <c r="B13" s="138"/>
      <c r="C13" s="154"/>
      <c r="D13" s="155">
        <v>76991</v>
      </c>
      <c r="E13" s="156"/>
      <c r="F13" s="157">
        <v>76825</v>
      </c>
      <c r="G13" s="158"/>
      <c r="H13" s="144"/>
    </row>
    <row r="14" spans="1:8" x14ac:dyDescent="0.15">
      <c r="A14" s="145"/>
      <c r="B14" s="146"/>
      <c r="C14" s="147"/>
      <c r="D14" s="148">
        <v>58673</v>
      </c>
      <c r="E14" s="149"/>
      <c r="F14" s="150">
        <v>40333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4.1900000000000004</v>
      </c>
      <c r="C19" s="159">
        <f>ROUND(VALUE(SUBSTITUTE(実質収支比率等に係る経年分析!G$48,"▲","-")),2)</f>
        <v>4.3099999999999996</v>
      </c>
      <c r="D19" s="159">
        <f>ROUND(VALUE(SUBSTITUTE(実質収支比率等に係る経年分析!H$48,"▲","-")),2)</f>
        <v>8.39</v>
      </c>
      <c r="E19" s="159">
        <f>ROUND(VALUE(SUBSTITUTE(実質収支比率等に係る経年分析!I$48,"▲","-")),2)</f>
        <v>4.49</v>
      </c>
      <c r="F19" s="159">
        <f>ROUND(VALUE(SUBSTITUTE(実質収支比率等に係る経年分析!J$48,"▲","-")),2)</f>
        <v>4.54</v>
      </c>
    </row>
    <row r="20" spans="1:11" x14ac:dyDescent="0.15">
      <c r="A20" s="159" t="s">
        <v>48</v>
      </c>
      <c r="B20" s="159">
        <f>ROUND(VALUE(SUBSTITUTE(実質収支比率等に係る経年分析!F$47,"▲","-")),2)</f>
        <v>45.22</v>
      </c>
      <c r="C20" s="159">
        <f>ROUND(VALUE(SUBSTITUTE(実質収支比率等に係る経年分析!G$47,"▲","-")),2)</f>
        <v>42.24</v>
      </c>
      <c r="D20" s="159">
        <f>ROUND(VALUE(SUBSTITUTE(実質収支比率等に係る経年分析!H$47,"▲","-")),2)</f>
        <v>42.7</v>
      </c>
      <c r="E20" s="159">
        <f>ROUND(VALUE(SUBSTITUTE(実質収支比率等に係る経年分析!I$47,"▲","-")),2)</f>
        <v>34.81</v>
      </c>
      <c r="F20" s="159">
        <f>ROUND(VALUE(SUBSTITUTE(実質収支比率等に係る経年分析!J$47,"▲","-")),2)</f>
        <v>29.97</v>
      </c>
    </row>
    <row r="21" spans="1:11" x14ac:dyDescent="0.15">
      <c r="A21" s="159" t="s">
        <v>49</v>
      </c>
      <c r="B21" s="159">
        <f>IF(ISNUMBER(VALUE(SUBSTITUTE(実質収支比率等に係る経年分析!F$49,"▲","-"))),ROUND(VALUE(SUBSTITUTE(実質収支比率等に係る経年分析!F$49,"▲","-")),2),NA())</f>
        <v>0.38</v>
      </c>
      <c r="C21" s="159">
        <f>IF(ISNUMBER(VALUE(SUBSTITUTE(実質収支比率等に係る経年分析!G$49,"▲","-"))),ROUND(VALUE(SUBSTITUTE(実質収支比率等に係る経年分析!G$49,"▲","-")),2),NA())</f>
        <v>-3.28</v>
      </c>
      <c r="D21" s="159">
        <f>IF(ISNUMBER(VALUE(SUBSTITUTE(実質収支比率等に係る経年分析!H$49,"▲","-"))),ROUND(VALUE(SUBSTITUTE(実質収支比率等に係る経年分析!H$49,"▲","-")),2),NA())</f>
        <v>6.33</v>
      </c>
      <c r="E21" s="159">
        <f>IF(ISNUMBER(VALUE(SUBSTITUTE(実質収支比率等に係る経年分析!I$49,"▲","-"))),ROUND(VALUE(SUBSTITUTE(実質収支比率等に係る経年分析!I$49,"▲","-")),2),NA())</f>
        <v>-13.89</v>
      </c>
      <c r="F21" s="159">
        <f>IF(ISNUMBER(VALUE(SUBSTITUTE(実質収支比率等に係る経年分析!J$49,"▲","-"))),ROUND(VALUE(SUBSTITUTE(実質収支比率等に係る経年分析!J$49,"▲","-")),2),NA())</f>
        <v>-6.03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0.19</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工業団地事業特別会計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1.1299999999999999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1.1499999999999999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1.1000000000000001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1.1399999999999999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1.02</v>
      </c>
    </row>
    <row r="30" spans="1:11" x14ac:dyDescent="0.15">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1.79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0.55000000000000004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1.94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0.75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1.53</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1.38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1.88</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4.1900000000000004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4.3099999999999996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8.3800000000000008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4.4800000000000004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4.53</v>
      </c>
    </row>
    <row r="33" spans="1:16" x14ac:dyDescent="0.15">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4.2300000000000004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5.1100000000000003</v>
      </c>
    </row>
    <row r="34" spans="1:16" x14ac:dyDescent="0.15">
      <c r="A34" s="160" t="str">
        <f>IF(連結実質赤字比率に係る赤字・黒字の構成分析!C$36="",NA(),連結実質赤字比率に係る赤字・黒字の構成分析!C$36)</f>
        <v>ガス事業会計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7.78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5.16</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10.54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9.0299999999999994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1908</v>
      </c>
      <c r="E42" s="161"/>
      <c r="F42" s="161"/>
      <c r="G42" s="161">
        <f>'実質公債費比率（分子）の構造'!L$52</f>
        <v>1965</v>
      </c>
      <c r="H42" s="161"/>
      <c r="I42" s="161"/>
      <c r="J42" s="161">
        <f>'実質公債費比率（分子）の構造'!M$52</f>
        <v>1878</v>
      </c>
      <c r="K42" s="161"/>
      <c r="L42" s="161"/>
      <c r="M42" s="161">
        <f>'実質公債費比率（分子）の構造'!N$52</f>
        <v>1732</v>
      </c>
      <c r="N42" s="161"/>
      <c r="O42" s="161"/>
      <c r="P42" s="161">
        <f>'実質公債費比率（分子）の構造'!O$52</f>
        <v>1669</v>
      </c>
    </row>
    <row r="43" spans="1:16" x14ac:dyDescent="0.15">
      <c r="A43" s="161" t="s">
        <v>57</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58</v>
      </c>
      <c r="B44" s="161">
        <f>'実質公債費比率（分子）の構造'!K$50</f>
        <v>16</v>
      </c>
      <c r="C44" s="161"/>
      <c r="D44" s="161"/>
      <c r="E44" s="161">
        <f>'実質公債費比率（分子）の構造'!L$50</f>
        <v>15</v>
      </c>
      <c r="F44" s="161"/>
      <c r="G44" s="161"/>
      <c r="H44" s="161">
        <f>'実質公債費比率（分子）の構造'!M$50</f>
        <v>14</v>
      </c>
      <c r="I44" s="161"/>
      <c r="J44" s="161"/>
      <c r="K44" s="161">
        <f>'実質公債費比率（分子）の構造'!N$50</f>
        <v>13</v>
      </c>
      <c r="L44" s="161"/>
      <c r="M44" s="161"/>
      <c r="N44" s="161">
        <f>'実質公債費比率（分子）の構造'!O$50</f>
        <v>12</v>
      </c>
      <c r="O44" s="161"/>
      <c r="P44" s="161"/>
    </row>
    <row r="45" spans="1:16" x14ac:dyDescent="0.15">
      <c r="A45" s="161" t="s">
        <v>59</v>
      </c>
      <c r="B45" s="161" t="str">
        <f>'実質公債費比率（分子）の構造'!K$49</f>
        <v>-</v>
      </c>
      <c r="C45" s="161"/>
      <c r="D45" s="161"/>
      <c r="E45" s="161" t="str">
        <f>'実質公債費比率（分子）の構造'!L$49</f>
        <v>-</v>
      </c>
      <c r="F45" s="161"/>
      <c r="G45" s="161"/>
      <c r="H45" s="161">
        <f>'実質公債費比率（分子）の構造'!M$49</f>
        <v>3</v>
      </c>
      <c r="I45" s="161"/>
      <c r="J45" s="161"/>
      <c r="K45" s="161">
        <f>'実質公債費比率（分子）の構造'!N$49</f>
        <v>2</v>
      </c>
      <c r="L45" s="161"/>
      <c r="M45" s="161"/>
      <c r="N45" s="161">
        <f>'実質公債費比率（分子）の構造'!O$49</f>
        <v>1</v>
      </c>
      <c r="O45" s="161"/>
      <c r="P45" s="161"/>
    </row>
    <row r="46" spans="1:16" x14ac:dyDescent="0.15">
      <c r="A46" s="161" t="s">
        <v>60</v>
      </c>
      <c r="B46" s="161">
        <f>'実質公債費比率（分子）の構造'!K$48</f>
        <v>1089</v>
      </c>
      <c r="C46" s="161"/>
      <c r="D46" s="161"/>
      <c r="E46" s="161">
        <f>'実質公債費比率（分子）の構造'!L$48</f>
        <v>1026</v>
      </c>
      <c r="F46" s="161"/>
      <c r="G46" s="161"/>
      <c r="H46" s="161">
        <f>'実質公債費比率（分子）の構造'!M$48</f>
        <v>993</v>
      </c>
      <c r="I46" s="161"/>
      <c r="J46" s="161"/>
      <c r="K46" s="161">
        <f>'実質公債費比率（分子）の構造'!N$48</f>
        <v>928</v>
      </c>
      <c r="L46" s="161"/>
      <c r="M46" s="161"/>
      <c r="N46" s="161">
        <f>'実質公債費比率（分子）の構造'!O$48</f>
        <v>803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1658</v>
      </c>
      <c r="C49" s="161"/>
      <c r="D49" s="161"/>
      <c r="E49" s="161">
        <f>'実質公債費比率（分子）の構造'!L$45</f>
        <v>1651</v>
      </c>
      <c r="F49" s="161"/>
      <c r="G49" s="161"/>
      <c r="H49" s="161">
        <f>'実質公債費比率（分子）の構造'!M$45</f>
        <v>1599</v>
      </c>
      <c r="I49" s="161"/>
      <c r="J49" s="161"/>
      <c r="K49" s="161">
        <f>'実質公債費比率（分子）の構造'!N$45</f>
        <v>1536</v>
      </c>
      <c r="L49" s="161"/>
      <c r="M49" s="161"/>
      <c r="N49" s="161">
        <f>'実質公債費比率（分子）の構造'!O$45</f>
        <v>1519</v>
      </c>
      <c r="O49" s="161"/>
      <c r="P49" s="161"/>
    </row>
    <row r="50" spans="1:16" x14ac:dyDescent="0.15">
      <c r="A50" s="161" t="s">
        <v>64</v>
      </c>
      <c r="B50" s="161" t="e">
        <f>NA()</f>
        <v>#N/A</v>
      </c>
      <c r="C50" s="161">
        <f>IF(ISNUMBER('実質公債費比率（分子）の構造'!K$53),'実質公債費比率（分子）の構造'!K$53,NA())</f>
        <v>855</v>
      </c>
      <c r="D50" s="161" t="e">
        <f>NA()</f>
        <v>#N/A</v>
      </c>
      <c r="E50" s="161" t="e">
        <f>NA()</f>
        <v>#N/A</v>
      </c>
      <c r="F50" s="161">
        <f>IF(ISNUMBER('実質公債費比率（分子）の構造'!L$53),'実質公債費比率（分子）の構造'!L$53,NA())</f>
        <v>727</v>
      </c>
      <c r="G50" s="161" t="e">
        <f>NA()</f>
        <v>#N/A</v>
      </c>
      <c r="H50" s="161" t="e">
        <f>NA()</f>
        <v>#N/A</v>
      </c>
      <c r="I50" s="161">
        <f>IF(ISNUMBER('実質公債費比率（分子）の構造'!M$53),'実質公債費比率（分子）の構造'!M$53,NA())</f>
        <v>731</v>
      </c>
      <c r="J50" s="161" t="e">
        <f>NA()</f>
        <v>#N/A</v>
      </c>
      <c r="K50" s="161" t="e">
        <f>NA()</f>
        <v>#N/A</v>
      </c>
      <c r="L50" s="161">
        <f>IF(ISNUMBER('実質公債費比率（分子）の構造'!N$53),'実質公債費比率（分子）の構造'!N$53,NA())</f>
        <v>747</v>
      </c>
      <c r="M50" s="161" t="e">
        <f>NA()</f>
        <v>#N/A</v>
      </c>
      <c r="N50" s="161" t="e">
        <f>NA()</f>
        <v>#N/A</v>
      </c>
      <c r="O50" s="161">
        <f>IF(ISNUMBER('実質公債費比率（分子）の構造'!O$53),'実質公債費比率（分子）の構造'!O$53,NA())</f>
        <v>666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17976</v>
      </c>
      <c r="E56" s="160"/>
      <c r="F56" s="160"/>
      <c r="G56" s="160">
        <f>'将来負担比率（分子）の構造'!J$52</f>
        <v>18126</v>
      </c>
      <c r="H56" s="160"/>
      <c r="I56" s="160"/>
      <c r="J56" s="160">
        <f>'将来負担比率（分子）の構造'!K$52</f>
        <v>17649</v>
      </c>
      <c r="K56" s="160"/>
      <c r="L56" s="160"/>
      <c r="M56" s="160">
        <f>'将来負担比率（分子）の構造'!L$52</f>
        <v>17107</v>
      </c>
      <c r="N56" s="160"/>
      <c r="O56" s="160"/>
      <c r="P56" s="160">
        <f>'将来負担比率（分子）の構造'!M$52</f>
        <v>16814</v>
      </c>
    </row>
    <row r="57" spans="1:16" x14ac:dyDescent="0.15">
      <c r="A57" s="160" t="s">
        <v>35</v>
      </c>
      <c r="B57" s="160"/>
      <c r="C57" s="160"/>
      <c r="D57" s="160">
        <f>'将来負担比率（分子）の構造'!I$51</f>
        <v>1650</v>
      </c>
      <c r="E57" s="160"/>
      <c r="F57" s="160"/>
      <c r="G57" s="160">
        <f>'将来負担比率（分子）の構造'!J$51</f>
        <v>1384</v>
      </c>
      <c r="H57" s="160"/>
      <c r="I57" s="160"/>
      <c r="J57" s="160">
        <f>'将来負担比率（分子）の構造'!K$51</f>
        <v>1167</v>
      </c>
      <c r="K57" s="160"/>
      <c r="L57" s="160"/>
      <c r="M57" s="160">
        <f>'将来負担比率（分子）の構造'!L$51</f>
        <v>925</v>
      </c>
      <c r="N57" s="160"/>
      <c r="O57" s="160"/>
      <c r="P57" s="160">
        <f>'将来負担比率（分子）の構造'!M$51</f>
        <v>853</v>
      </c>
    </row>
    <row r="58" spans="1:16" x14ac:dyDescent="0.15">
      <c r="A58" s="160" t="s">
        <v>34</v>
      </c>
      <c r="B58" s="160"/>
      <c r="C58" s="160"/>
      <c r="D58" s="160">
        <f>'将来負担比率（分子）の構造'!I$50</f>
        <v>4842</v>
      </c>
      <c r="E58" s="160"/>
      <c r="F58" s="160"/>
      <c r="G58" s="160">
        <f>'将来負担比率（分子）の構造'!J$50</f>
        <v>4505</v>
      </c>
      <c r="H58" s="160"/>
      <c r="I58" s="160"/>
      <c r="J58" s="160">
        <f>'将来負担比率（分子）の構造'!K$50</f>
        <v>4722</v>
      </c>
      <c r="K58" s="160"/>
      <c r="L58" s="160"/>
      <c r="M58" s="160">
        <f>'将来負担比率（分子）の構造'!L$50</f>
        <v>3489</v>
      </c>
      <c r="N58" s="160"/>
      <c r="O58" s="160"/>
      <c r="P58" s="160">
        <f>'将来負担比率（分子）の構造'!M$50</f>
        <v>2914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4006</v>
      </c>
      <c r="C62" s="160"/>
      <c r="D62" s="160"/>
      <c r="E62" s="160">
        <f>'将来負担比率（分子）の構造'!J$45</f>
        <v>3143</v>
      </c>
      <c r="F62" s="160"/>
      <c r="G62" s="160"/>
      <c r="H62" s="160">
        <f>'将来負担比率（分子）の構造'!K$45</f>
        <v>2910</v>
      </c>
      <c r="I62" s="160"/>
      <c r="J62" s="160"/>
      <c r="K62" s="160">
        <f>'将来負担比率（分子）の構造'!L$45</f>
        <v>2751</v>
      </c>
      <c r="L62" s="160"/>
      <c r="M62" s="160"/>
      <c r="N62" s="160">
        <f>'将来負担比率（分子）の構造'!M$45</f>
        <v>2601</v>
      </c>
      <c r="O62" s="160"/>
      <c r="P62" s="160"/>
    </row>
    <row r="63" spans="1:16" x14ac:dyDescent="0.15">
      <c r="A63" s="160" t="s">
        <v>27</v>
      </c>
      <c r="B63" s="160">
        <f>'将来負担比率（分子）の構造'!I$44</f>
        <v>8</v>
      </c>
      <c r="C63" s="160"/>
      <c r="D63" s="160"/>
      <c r="E63" s="160">
        <f>'将来負担比率（分子）の構造'!J$44</f>
        <v>49</v>
      </c>
      <c r="F63" s="160"/>
      <c r="G63" s="160"/>
      <c r="H63" s="160">
        <f>'将来負担比率（分子）の構造'!K$44</f>
        <v>98</v>
      </c>
      <c r="I63" s="160"/>
      <c r="J63" s="160"/>
      <c r="K63" s="160">
        <f>'将来負担比率（分子）の構造'!L$44</f>
        <v>97</v>
      </c>
      <c r="L63" s="160"/>
      <c r="M63" s="160"/>
      <c r="N63" s="160">
        <f>'将来負担比率（分子）の構造'!M$44</f>
        <v>96</v>
      </c>
      <c r="O63" s="160"/>
      <c r="P63" s="160"/>
    </row>
    <row r="64" spans="1:16" x14ac:dyDescent="0.15">
      <c r="A64" s="160" t="s">
        <v>26</v>
      </c>
      <c r="B64" s="160">
        <f>'将来負担比率（分子）の構造'!I$43</f>
        <v>10734</v>
      </c>
      <c r="C64" s="160"/>
      <c r="D64" s="160"/>
      <c r="E64" s="160">
        <f>'将来負担比率（分子）の構造'!J$43</f>
        <v>9870</v>
      </c>
      <c r="F64" s="160"/>
      <c r="G64" s="160"/>
      <c r="H64" s="160">
        <f>'将来負担比率（分子）の構造'!K$43</f>
        <v>9070</v>
      </c>
      <c r="I64" s="160"/>
      <c r="J64" s="160"/>
      <c r="K64" s="160">
        <f>'将来負担比率（分子）の構造'!L$43</f>
        <v>8380</v>
      </c>
      <c r="L64" s="160"/>
      <c r="M64" s="160"/>
      <c r="N64" s="160">
        <f>'将来負担比率（分子）の構造'!M$43</f>
        <v>7757</v>
      </c>
      <c r="O64" s="160"/>
      <c r="P64" s="160"/>
    </row>
    <row r="65" spans="1:16" x14ac:dyDescent="0.15">
      <c r="A65" s="160" t="s">
        <v>25</v>
      </c>
      <c r="B65" s="160">
        <f>'将来負担比率（分子）の構造'!I$42</f>
        <v>83</v>
      </c>
      <c r="C65" s="160"/>
      <c r="D65" s="160"/>
      <c r="E65" s="160">
        <f>'将来負担比率（分子）の構造'!J$42</f>
        <v>70</v>
      </c>
      <c r="F65" s="160"/>
      <c r="G65" s="160"/>
      <c r="H65" s="160">
        <f>'将来負担比率（分子）の構造'!K$42</f>
        <v>57</v>
      </c>
      <c r="I65" s="160"/>
      <c r="J65" s="160"/>
      <c r="K65" s="160">
        <f>'将来負担比率（分子）の構造'!L$42</f>
        <v>46</v>
      </c>
      <c r="L65" s="160"/>
      <c r="M65" s="160"/>
      <c r="N65" s="160">
        <f>'将来負担比率（分子）の構造'!M$42</f>
        <v>34</v>
      </c>
      <c r="O65" s="160"/>
      <c r="P65" s="160"/>
    </row>
    <row r="66" spans="1:16" x14ac:dyDescent="0.15">
      <c r="A66" s="160" t="s">
        <v>24</v>
      </c>
      <c r="B66" s="160">
        <f>'将来負担比率（分子）の構造'!I$41</f>
        <v>16005</v>
      </c>
      <c r="C66" s="160"/>
      <c r="D66" s="160"/>
      <c r="E66" s="160">
        <f>'将来負担比率（分子）の構造'!J$41</f>
        <v>16661</v>
      </c>
      <c r="F66" s="160"/>
      <c r="G66" s="160"/>
      <c r="H66" s="160">
        <f>'将来負担比率（分子）の構造'!K$41</f>
        <v>16370</v>
      </c>
      <c r="I66" s="160"/>
      <c r="J66" s="160"/>
      <c r="K66" s="160">
        <f>'将来負担比率（分子）の構造'!L$41</f>
        <v>16189</v>
      </c>
      <c r="L66" s="160"/>
      <c r="M66" s="160"/>
      <c r="N66" s="160">
        <f>'将来負担比率（分子）の構造'!M$41</f>
        <v>16266</v>
      </c>
      <c r="O66" s="160"/>
      <c r="P66" s="160"/>
    </row>
    <row r="67" spans="1:16" x14ac:dyDescent="0.15">
      <c r="A67" s="160" t="s">
        <v>68</v>
      </c>
      <c r="B67" s="160" t="e">
        <f>NA()</f>
        <v>#N/A</v>
      </c>
      <c r="C67" s="160">
        <f>IF(ISNUMBER('将来負担比率（分子）の構造'!I$53), IF('将来負担比率（分子）の構造'!I$53 &lt; 0, 0, '将来負担比率（分子）の構造'!I$53), NA())</f>
        <v>6369</v>
      </c>
      <c r="D67" s="160" t="e">
        <f>NA()</f>
        <v>#N/A</v>
      </c>
      <c r="E67" s="160" t="e">
        <f>NA()</f>
        <v>#N/A</v>
      </c>
      <c r="F67" s="160">
        <f>IF(ISNUMBER('将来負担比率（分子）の構造'!J$53), IF('将来負担比率（分子）の構造'!J$53 &lt; 0, 0, '将来負担比率（分子）の構造'!J$53), NA())</f>
        <v>5778</v>
      </c>
      <c r="G67" s="160" t="e">
        <f>NA()</f>
        <v>#N/A</v>
      </c>
      <c r="H67" s="160" t="e">
        <f>NA()</f>
        <v>#N/A</v>
      </c>
      <c r="I67" s="160">
        <f>IF(ISNUMBER('将来負担比率（分子）の構造'!K$53), IF('将来負担比率（分子）の構造'!K$53 &lt; 0, 0, '将来負担比率（分子）の構造'!K$53), NA())</f>
        <v>4967</v>
      </c>
      <c r="J67" s="160" t="e">
        <f>NA()</f>
        <v>#N/A</v>
      </c>
      <c r="K67" s="160" t="e">
        <f>NA()</f>
        <v>#N/A</v>
      </c>
      <c r="L67" s="160">
        <f>IF(ISNUMBER('将来負担比率（分子）の構造'!L$53), IF('将来負担比率（分子）の構造'!L$53 &lt; 0, 0, '将来負担比率（分子）の構造'!L$53), NA())</f>
        <v>5941</v>
      </c>
      <c r="M67" s="160" t="e">
        <f>NA()</f>
        <v>#N/A</v>
      </c>
      <c r="N67" s="160" t="e">
        <f>NA()</f>
        <v>#N/A</v>
      </c>
      <c r="O67" s="160">
        <f>IF(ISNUMBER('将来負担比率（分子）の構造'!M$53), IF('将来負担比率（分子）の構造'!M$53 &lt; 0, 0, '将来負担比率（分子）の構造'!M$53), NA())</f>
        <v>6173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4438</v>
      </c>
      <c r="C72" s="164">
        <f>基金残高に係る経年分析!G55</f>
        <v>3475</v>
      </c>
      <c r="D72" s="164">
        <f>基金残高に係る経年分析!H55</f>
        <v>2900</v>
      </c>
    </row>
    <row r="73" spans="1:16" x14ac:dyDescent="0.15">
      <c r="A73" s="163" t="s">
        <v>71</v>
      </c>
      <c r="B73" s="164">
        <f>基金残高に係る経年分析!F56</f>
        <v>284</v>
      </c>
      <c r="C73" s="164">
        <f>基金残高に係る経年分析!G56</f>
        <v>14</v>
      </c>
      <c r="D73" s="164">
        <f>基金残高に係る経年分析!H56</f>
        <v>14</v>
      </c>
    </row>
    <row r="74" spans="1:16" x14ac:dyDescent="0.15">
      <c r="A74" s="163" t="s">
        <v>72</v>
      </c>
      <c r="B74" s="164">
        <f>基金残高に係る経年分析!F57</f>
        <v>2617</v>
      </c>
      <c r="C74" s="164">
        <f>基金残高に係る経年分析!G57</f>
        <v>2436</v>
      </c>
      <c r="D74" s="164">
        <f>基金残高に係る経年分析!H57</f>
        <v>2562</v>
      </c>
    </row>
  </sheetData>
  <sheetProtection algorithmName="SHA-512" hashValue="PO/wrTbyZBwNTjrxRFsdlcVpOATE/p22BNzwe+gMUTRl4X+RhQuneF7Awj1dDjLoidBwYHoDJxNw5GgNHO3RuQ==" saltValue="O/Afy2zBjSxzC4hto7HS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2019-10-23T01:30:00Z</cp:lastPrinted>
  <dcterms:created xsi:type="dcterms:W3CDTF">2019-02-14T02:34:08Z</dcterms:created>
  <dcterms:modified xsi:type="dcterms:W3CDTF">2019-10-23T02:36:52Z</dcterms:modified>
  <cp:category/>
</cp:coreProperties>
</file>