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8.18\共有書庫\④庶務係\08 事業の基本計画\【毎年】経営比較分析表\R01年度（H30決算値）\HP用\"/>
    </mc:Choice>
  </mc:AlternateContent>
  <workbookProtection workbookAlgorithmName="SHA-512" workbookHashValue="ORC4BsrfMmDDN+yCQV8WLhikBl7UtJ7xBM+pTeKVPV8uwbbxXjSvBrUl5Y8Ovjn67hghVgUQ0wBko4/WR9HTTw==" workbookSaltValue="Jdn8jHQDgqRMgeAr32vHnw==" workbookSpinCount="100000" lockStructure="1"/>
  <bookViews>
    <workbookView xWindow="105" yWindow="105" windowWidth="23895" windowHeight="975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P10" i="4" s="1"/>
  <c r="O6" i="5"/>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I10" i="4"/>
  <c r="B10" i="4"/>
  <c r="BB8" i="4"/>
  <c r="AL8" i="4"/>
  <c r="AD8" i="4"/>
  <c r="W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<sst xmlns="http://schemas.openxmlformats.org/spreadsheetml/2006/main" count="220" uniqueCount="108">
  <si>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</si>
  <si>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</si>
  <si>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</si>
  <si>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</si>
  <si>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</si>
  <si>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</si>
  <si>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</si>
  <si>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</si>
  <si>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</si>
  <si>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</si>
  <si>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</si>
  <si>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</si>
  <si>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</si>
  <si>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</si>
  <si>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</si>
  <si>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</si>
  <si>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</si>
  <si>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</si>
  <si>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</si>
  <si>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</si>
  <si>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</si>
  <si>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</si>
  <si>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</si>
  <si>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</si>
  <si>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</si>
  <si>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</si>
  <si>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</si>
  <si>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</si>
  <si>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</si>
  <si>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</si>
  <si>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</si>
  <si>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</si>
  <si>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</si>
  <si>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</si>
  <si>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</si>
  <si>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</si>
  <si>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</si>
  <si>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</si>
  <si>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</si>
  <si>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</si>
  <si>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</si>
  <si>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</si>
  <si>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</si>
  <si>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</si>
  <si>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</si>
  <si>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</si>
  <si>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</si>
  <si>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</si>
  <si>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</si>
  <si>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</si>
  <si>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</si>
  <si>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</si>
  <si>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</si>
  <si>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</si>
  <si>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</si>
  <si>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</si>
  <si>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</si>
  <si>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</si>
  <si>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</si>
  <si>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</si>
  <si>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</si>
  <si>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</si>
  <si>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</si>
  <si>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</si>
  <si>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</si>
  <si>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</si>
  <si>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</si>
  <si>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</si>
  <si>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</si>
  <si>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</si>
  <si>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</si>
  <si>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</si>
  <si>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</si>
  <si>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</si>
  <si>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</si>
  <si>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</si>
  <si>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</si>
  <si>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</si>
  <si>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</si>
  <si>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</si>
  <si>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</si>
  <si>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</si>
  <si>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</si>
  <si>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</si>
  <si>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</si>
  <si>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</si>
  <si>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</si>
  <si>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</si>
  <si>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</si>
  <si>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</si>
  <si>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</si>
  <si>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</si>
  <si>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</si>
  <si>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小千谷市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</si>
  <si>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</si>
  <si>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</si>
  <si>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</si>
  <si>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</si>
  <si>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</si>
  <si>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</si>
  <si>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</si>
  <si>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</si>
  <si>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</si>
  <si>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</si>
  <si>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</si>
  <si>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有形固定資産減価償却率は、H29年度まで類似
　団体及び全国平均より高い値で微増を続けていた
　が、新浄水場完成に伴い固定資産が大幅に増えた
　ことから、H30年度は平均値と同程度まで低下し
　た。
②　管路経年化率は、類似団体及び全国平均と比較
　しても極めて低い値となっていたが、H29年度に
　大幅に上昇した。高度経済成長期に大量に布設さ
　れた管路の老朽化が迫っているため、今後も上昇
　していくことが想定される。
③　管路更新率は例年1％にも満たない極めて低い
　値にとどまっている。この割合は類似団体平均値
　と比較しても相当低い。しかし、R3年度までは比
　較的規模の大きな事業を予定しており、更新事業
　に経営資源を集中させる余力がないため、その後
　は更新する管路延長を大幅に増やさなければなら
　ない。</t>
    <rPh sb="2" eb="4">
      <t>ユウケイ</t>
    </rPh>
    <rPh sb="4" eb="6">
      <t>コテイ</t>
    </rPh>
    <rPh sb="6" eb="8">
      <t>シサン</t>
    </rPh>
    <rPh sb="8" eb="10">
      <t>ゲンカ</t>
    </rPh>
    <rPh sb="10" eb="12">
      <t>ショウキャク</t>
    </rPh>
    <rPh sb="12" eb="13">
      <t>リツ</t>
    </rPh>
    <rPh sb="18" eb="20">
      <t>ネンド</t>
    </rPh>
    <rPh sb="22" eb="24">
      <t>ルイジ</t>
    </rPh>
    <rPh sb="26" eb="28">
      <t>ダンタイ</t>
    </rPh>
    <rPh sb="28" eb="29">
      <t>オヨ</t>
    </rPh>
    <rPh sb="30" eb="32">
      <t>ゼンコク</t>
    </rPh>
    <rPh sb="32" eb="34">
      <t>ヘイキン</t>
    </rPh>
    <rPh sb="36" eb="37">
      <t>タカ</t>
    </rPh>
    <rPh sb="38" eb="39">
      <t>アタイ</t>
    </rPh>
    <rPh sb="40" eb="42">
      <t>ビゾウ</t>
    </rPh>
    <rPh sb="43" eb="44">
      <t>ツヅ</t>
    </rPh>
    <rPh sb="52" eb="53">
      <t>シン</t>
    </rPh>
    <rPh sb="53" eb="55">
      <t>ジョウスイ</t>
    </rPh>
    <rPh sb="55" eb="56">
      <t>ジョウ</t>
    </rPh>
    <rPh sb="56" eb="58">
      <t>カンセイ</t>
    </rPh>
    <rPh sb="59" eb="60">
      <t>トモナ</t>
    </rPh>
    <rPh sb="61" eb="63">
      <t>コテイ</t>
    </rPh>
    <rPh sb="63" eb="65">
      <t>シサン</t>
    </rPh>
    <rPh sb="66" eb="68">
      <t>オオハバ</t>
    </rPh>
    <rPh sb="69" eb="70">
      <t>フ</t>
    </rPh>
    <rPh sb="82" eb="84">
      <t>ネンド</t>
    </rPh>
    <rPh sb="85" eb="87">
      <t>ヘイキン</t>
    </rPh>
    <rPh sb="87" eb="88">
      <t>チ</t>
    </rPh>
    <rPh sb="89" eb="92">
      <t>ドウテイド</t>
    </rPh>
    <rPh sb="94" eb="96">
      <t>テイカ</t>
    </rPh>
    <rPh sb="104" eb="106">
      <t>カンロ</t>
    </rPh>
    <rPh sb="106" eb="109">
      <t>ケイネンカ</t>
    </rPh>
    <rPh sb="109" eb="110">
      <t>リツ</t>
    </rPh>
    <rPh sb="112" eb="114">
      <t>ルイジ</t>
    </rPh>
    <rPh sb="114" eb="116">
      <t>ダンタイ</t>
    </rPh>
    <rPh sb="116" eb="117">
      <t>オヨ</t>
    </rPh>
    <rPh sb="118" eb="120">
      <t>ゼンコク</t>
    </rPh>
    <rPh sb="120" eb="122">
      <t>ヘイキン</t>
    </rPh>
    <rPh sb="123" eb="125">
      <t>ヒカク</t>
    </rPh>
    <rPh sb="130" eb="131">
      <t>キワ</t>
    </rPh>
    <rPh sb="133" eb="134">
      <t>ヒク</t>
    </rPh>
    <rPh sb="135" eb="136">
      <t>アタイ</t>
    </rPh>
    <rPh sb="147" eb="149">
      <t>ネンド</t>
    </rPh>
    <rPh sb="152" eb="154">
      <t>オオハバ</t>
    </rPh>
    <rPh sb="155" eb="157">
      <t>ジョウショウ</t>
    </rPh>
    <rPh sb="160" eb="162">
      <t>コウド</t>
    </rPh>
    <rPh sb="162" eb="164">
      <t>ケイザイ</t>
    </rPh>
    <rPh sb="164" eb="167">
      <t>セイチョウキ</t>
    </rPh>
    <rPh sb="168" eb="170">
      <t>タイリョウ</t>
    </rPh>
    <rPh sb="171" eb="173">
      <t>フセツ</t>
    </rPh>
    <rPh sb="178" eb="180">
      <t>カンロ</t>
    </rPh>
    <rPh sb="181" eb="184">
      <t>ロウキュウカ</t>
    </rPh>
    <rPh sb="185" eb="186">
      <t>セマ</t>
    </rPh>
    <rPh sb="193" eb="195">
      <t>コンゴ</t>
    </rPh>
    <rPh sb="196" eb="198">
      <t>ジョウショウ</t>
    </rPh>
    <rPh sb="207" eb="209">
      <t>ソウテイ</t>
    </rPh>
    <rPh sb="216" eb="218">
      <t>カンロ</t>
    </rPh>
    <rPh sb="218" eb="220">
      <t>コウシン</t>
    </rPh>
    <rPh sb="220" eb="221">
      <t>リツ</t>
    </rPh>
    <rPh sb="222" eb="224">
      <t>レイネン</t>
    </rPh>
    <rPh sb="228" eb="229">
      <t>ミ</t>
    </rPh>
    <rPh sb="232" eb="233">
      <t>キワ</t>
    </rPh>
    <rPh sb="235" eb="236">
      <t>ヒク</t>
    </rPh>
    <rPh sb="239" eb="240">
      <t>アタイ</t>
    </rPh>
    <rPh sb="251" eb="253">
      <t>ワリアイ</t>
    </rPh>
    <rPh sb="254" eb="256">
      <t>ルイジ</t>
    </rPh>
    <rPh sb="256" eb="258">
      <t>ダンタイ</t>
    </rPh>
    <rPh sb="258" eb="260">
      <t>ヘイキン</t>
    </rPh>
    <rPh sb="260" eb="261">
      <t>チ</t>
    </rPh>
    <rPh sb="264" eb="266">
      <t>ヒカク</t>
    </rPh>
    <rPh sb="269" eb="271">
      <t>ソウトウ</t>
    </rPh>
    <rPh sb="271" eb="272">
      <t>ヒク</t>
    </rPh>
    <rPh sb="280" eb="282">
      <t>ネンド</t>
    </rPh>
    <rPh sb="290" eb="292">
      <t>キボ</t>
    </rPh>
    <rPh sb="293" eb="294">
      <t>オオ</t>
    </rPh>
    <rPh sb="296" eb="298">
      <t>ジギョウ</t>
    </rPh>
    <rPh sb="299" eb="301">
      <t>ヨテイ</t>
    </rPh>
    <rPh sb="306" eb="308">
      <t>コウシン</t>
    </rPh>
    <rPh sb="308" eb="310">
      <t>ジギョウ</t>
    </rPh>
    <rPh sb="313" eb="315">
      <t>ケイエイ</t>
    </rPh>
    <rPh sb="315" eb="317">
      <t>シゲン</t>
    </rPh>
    <rPh sb="318" eb="320">
      <t>シュウチュウ</t>
    </rPh>
    <rPh sb="323" eb="325">
      <t>ヨリョク</t>
    </rPh>
    <rPh sb="333" eb="334">
      <t>ゴ</t>
    </rPh>
    <rPh sb="337" eb="339">
      <t>コウシン</t>
    </rPh>
    <rPh sb="341" eb="343">
      <t>カンロ</t>
    </rPh>
    <rPh sb="343" eb="345">
      <t>エンチョウ</t>
    </rPh>
    <rPh sb="346" eb="348">
      <t>オオハバ</t>
    </rPh>
    <rPh sb="349" eb="350">
      <t>フ</t>
    </rPh>
    <phoneticPr fontId="4"/>
  </si>
  <si>
    <t>　給水人口の減少と節水機器の普及により料金収入は減少し続けている。その一方で、老朽化施設・管路の増大や耐震化の推進等から、事業費は逆に増加して行く厳しい時代を迎えている。
　これに加え、約39億円をかけて建設した新浄水場の減価償却開始に伴い、R1年度以降給水原価が大幅に上昇し慢性的な赤字経営に陥る。さらに、新浄水場建設時に借りた約30億円もの企業債の償還がR3年度から順次始まるため、このままでは数年後には資金不足に陥る。
　このような状況下当市はS59年以来36年ぶりとなる料金改定をR2年度に実施し、財政基盤の強化を図ることとした。</t>
    <rPh sb="1" eb="3">
      <t>キュウスイ</t>
    </rPh>
    <rPh sb="3" eb="5">
      <t>ジンコウ</t>
    </rPh>
    <rPh sb="6" eb="8">
      <t>ゲンショウ</t>
    </rPh>
    <rPh sb="9" eb="11">
      <t>セッスイ</t>
    </rPh>
    <rPh sb="11" eb="13">
      <t>キキ</t>
    </rPh>
    <rPh sb="14" eb="16">
      <t>フキュウ</t>
    </rPh>
    <rPh sb="19" eb="21">
      <t>リョウキン</t>
    </rPh>
    <rPh sb="21" eb="23">
      <t>シュウニュウ</t>
    </rPh>
    <rPh sb="24" eb="26">
      <t>ゲンショウシ</t>
    </rPh>
    <rPh sb="26" eb="28">
      <t>ツヅ</t>
    </rPh>
    <rPh sb="35" eb="37">
      <t>イッポウ</t>
    </rPh>
    <rPh sb="39" eb="42">
      <t>ロウキュウカ</t>
    </rPh>
    <rPh sb="42" eb="44">
      <t>シセツ</t>
    </rPh>
    <rPh sb="45" eb="47">
      <t>カンロ</t>
    </rPh>
    <rPh sb="48" eb="50">
      <t>ゾウダイ</t>
    </rPh>
    <rPh sb="51" eb="54">
      <t>タイシンカ</t>
    </rPh>
    <rPh sb="55" eb="57">
      <t>スイシン</t>
    </rPh>
    <rPh sb="57" eb="58">
      <t>トウ</t>
    </rPh>
    <rPh sb="61" eb="64">
      <t>ジギョウヒ</t>
    </rPh>
    <rPh sb="65" eb="66">
      <t>ギャク</t>
    </rPh>
    <rPh sb="67" eb="69">
      <t>ゾウカ</t>
    </rPh>
    <rPh sb="71" eb="72">
      <t>イ</t>
    </rPh>
    <rPh sb="73" eb="74">
      <t>キビ</t>
    </rPh>
    <rPh sb="76" eb="78">
      <t>ジダイ</t>
    </rPh>
    <rPh sb="79" eb="80">
      <t>ムカ</t>
    </rPh>
    <rPh sb="90" eb="91">
      <t>クワ</t>
    </rPh>
    <rPh sb="93" eb="94">
      <t>ヤク</t>
    </rPh>
    <rPh sb="96" eb="98">
      <t>オクエン</t>
    </rPh>
    <rPh sb="102" eb="104">
      <t>ケンセツ</t>
    </rPh>
    <rPh sb="106" eb="107">
      <t>シン</t>
    </rPh>
    <rPh sb="107" eb="110">
      <t>ジョウスイジョウ</t>
    </rPh>
    <rPh sb="111" eb="113">
      <t>ゲンカ</t>
    </rPh>
    <rPh sb="113" eb="115">
      <t>ショウキャク</t>
    </rPh>
    <rPh sb="115" eb="117">
      <t>カイシ</t>
    </rPh>
    <rPh sb="118" eb="119">
      <t>トモナ</t>
    </rPh>
    <rPh sb="123" eb="127">
      <t>ネンドイコウ</t>
    </rPh>
    <rPh sb="127" eb="129">
      <t>キュウスイ</t>
    </rPh>
    <rPh sb="129" eb="131">
      <t>ゲンカ</t>
    </rPh>
    <rPh sb="132" eb="134">
      <t>オオハバ</t>
    </rPh>
    <rPh sb="135" eb="137">
      <t>ジョウショウ</t>
    </rPh>
    <rPh sb="138" eb="141">
      <t>マンセイテキ</t>
    </rPh>
    <rPh sb="142" eb="144">
      <t>アカジ</t>
    </rPh>
    <rPh sb="144" eb="146">
      <t>ケイエイ</t>
    </rPh>
    <rPh sb="147" eb="148">
      <t>オチイ</t>
    </rPh>
    <rPh sb="154" eb="155">
      <t>シン</t>
    </rPh>
    <rPh sb="155" eb="158">
      <t>ジョウスイジョウ</t>
    </rPh>
    <rPh sb="158" eb="160">
      <t>ケンセツ</t>
    </rPh>
    <rPh sb="160" eb="161">
      <t>ジ</t>
    </rPh>
    <rPh sb="162" eb="163">
      <t>カ</t>
    </rPh>
    <rPh sb="165" eb="166">
      <t>ヤク</t>
    </rPh>
    <rPh sb="168" eb="170">
      <t>オクエン</t>
    </rPh>
    <rPh sb="172" eb="174">
      <t>キギョウ</t>
    </rPh>
    <rPh sb="174" eb="175">
      <t>サイ</t>
    </rPh>
    <rPh sb="176" eb="178">
      <t>ショウカン</t>
    </rPh>
    <rPh sb="181" eb="183">
      <t>ネンド</t>
    </rPh>
    <rPh sb="185" eb="187">
      <t>ジュンジ</t>
    </rPh>
    <rPh sb="187" eb="188">
      <t>ハジ</t>
    </rPh>
    <rPh sb="199" eb="202">
      <t>スウネンゴ</t>
    </rPh>
    <rPh sb="204" eb="206">
      <t>シキン</t>
    </rPh>
    <rPh sb="206" eb="208">
      <t>ブソク</t>
    </rPh>
    <rPh sb="209" eb="210">
      <t>オチイ</t>
    </rPh>
    <rPh sb="219" eb="222">
      <t>ジョウキョウカ</t>
    </rPh>
    <rPh sb="222" eb="224">
      <t>トウシ</t>
    </rPh>
    <rPh sb="228" eb="229">
      <t>ネン</t>
    </rPh>
    <rPh sb="229" eb="231">
      <t>イライ</t>
    </rPh>
    <rPh sb="233" eb="234">
      <t>ネン</t>
    </rPh>
    <rPh sb="239" eb="241">
      <t>リョウキン</t>
    </rPh>
    <rPh sb="241" eb="243">
      <t>カイテイ</t>
    </rPh>
    <rPh sb="246" eb="248">
      <t>ネンド</t>
    </rPh>
    <rPh sb="249" eb="251">
      <t>ジッシ</t>
    </rPh>
    <rPh sb="253" eb="255">
      <t>ザイセイ</t>
    </rPh>
    <rPh sb="255" eb="257">
      <t>キバン</t>
    </rPh>
    <rPh sb="258" eb="260">
      <t>キョウカ</t>
    </rPh>
    <rPh sb="261" eb="262">
      <t>ハカ</t>
    </rPh>
    <phoneticPr fontId="4"/>
  </si>
  <si>
    <t>①　経常収支比率は、給水人口の減少等による給水
　収益の減少に加え修繕費等の支出も増加したこと
　から、2年続けて悪化した。
②　当市は黒字経営を続けており累積欠損はない。
③　流動比率は、H28年度及びH29年度は新浄水場建
　設工事に係る多額の支払義務が発生したため大
　幅に低下したが、H30年度は改善した。
④　企業債残高対給水収益比率は、H27年度からH29
　年度にかけ新浄水場建設工事の財源として多額の
　新規借入を行ったことにより急激に悪化したが、
　H30年度は借入額が減少したことによりH29年度と
　同程度の水準を維持した。
⑤　料金回収率は、①で述べた理由により2年続け
　て低下した。
⑥　給水原価は、近年増加傾向にあるが、なお類似
　団体平均値に比べ低い数値となっている。しかし
　R1年度以降は新浄水場の減価償却開始に伴い大幅
　に上昇する。
⑦　施設利用率は大きな変動がなく、類似団体平均
　値や全国平均に比べ高い数値となっている。
⑧　有収率は、H29年度は寒波による水道管の凍結
　破損に伴う漏水が多発した影響で大幅に低下した
　が、H30年度はH28年度と同程度の水準に回復し
　た。</t>
    <rPh sb="2" eb="4">
      <t>ケイジョウ</t>
    </rPh>
    <rPh sb="4" eb="6">
      <t>シュウシ</t>
    </rPh>
    <rPh sb="6" eb="8">
      <t>ヒリツ</t>
    </rPh>
    <rPh sb="10" eb="12">
      <t>キュウスイ</t>
    </rPh>
    <rPh sb="12" eb="14">
      <t>ジンコウ</t>
    </rPh>
    <rPh sb="15" eb="17">
      <t>ゲンショウ</t>
    </rPh>
    <rPh sb="17" eb="18">
      <t>トウ</t>
    </rPh>
    <rPh sb="21" eb="23">
      <t>キュウスイ</t>
    </rPh>
    <rPh sb="25" eb="27">
      <t>シュウエキ</t>
    </rPh>
    <rPh sb="28" eb="30">
      <t>ゲンショウ</t>
    </rPh>
    <rPh sb="31" eb="32">
      <t>クワ</t>
    </rPh>
    <rPh sb="33" eb="36">
      <t>シュウゼンヒ</t>
    </rPh>
    <rPh sb="36" eb="37">
      <t>トウ</t>
    </rPh>
    <rPh sb="38" eb="40">
      <t>シシュツ</t>
    </rPh>
    <rPh sb="41" eb="43">
      <t>ゾウカ</t>
    </rPh>
    <rPh sb="53" eb="54">
      <t>ネン</t>
    </rPh>
    <rPh sb="54" eb="55">
      <t>ツヅ</t>
    </rPh>
    <rPh sb="57" eb="59">
      <t>アッカ</t>
    </rPh>
    <rPh sb="65" eb="67">
      <t>トウシ</t>
    </rPh>
    <rPh sb="68" eb="70">
      <t>クロジ</t>
    </rPh>
    <rPh sb="70" eb="72">
      <t>ケイエイ</t>
    </rPh>
    <rPh sb="73" eb="74">
      <t>ツヅ</t>
    </rPh>
    <rPh sb="78" eb="80">
      <t>ルイセキ</t>
    </rPh>
    <rPh sb="80" eb="82">
      <t>ケッソン</t>
    </rPh>
    <rPh sb="89" eb="91">
      <t>リュウドウ</t>
    </rPh>
    <rPh sb="91" eb="93">
      <t>ヒリツ</t>
    </rPh>
    <rPh sb="98" eb="100">
      <t>ネンド</t>
    </rPh>
    <rPh sb="100" eb="101">
      <t>オヨ</t>
    </rPh>
    <rPh sb="105" eb="107">
      <t>ネンド</t>
    </rPh>
    <rPh sb="108" eb="109">
      <t>シン</t>
    </rPh>
    <rPh sb="109" eb="112">
      <t>ジョウスイジョウ</t>
    </rPh>
    <rPh sb="116" eb="118">
      <t>コウジ</t>
    </rPh>
    <rPh sb="119" eb="120">
      <t>カカ</t>
    </rPh>
    <rPh sb="121" eb="123">
      <t>タガク</t>
    </rPh>
    <rPh sb="124" eb="126">
      <t>シハラ</t>
    </rPh>
    <rPh sb="126" eb="128">
      <t>ギム</t>
    </rPh>
    <rPh sb="129" eb="131">
      <t>ハッセイ</t>
    </rPh>
    <rPh sb="140" eb="142">
      <t>テイカ</t>
    </rPh>
    <rPh sb="149" eb="151">
      <t>ネンド</t>
    </rPh>
    <rPh sb="152" eb="154">
      <t>カイゼン</t>
    </rPh>
    <rPh sb="160" eb="162">
      <t>キギョウ</t>
    </rPh>
    <rPh sb="162" eb="163">
      <t>サイ</t>
    </rPh>
    <rPh sb="163" eb="165">
      <t>ザンダカ</t>
    </rPh>
    <rPh sb="165" eb="166">
      <t>タイ</t>
    </rPh>
    <rPh sb="166" eb="168">
      <t>キュウスイ</t>
    </rPh>
    <rPh sb="168" eb="170">
      <t>シュウエキ</t>
    </rPh>
    <rPh sb="170" eb="172">
      <t>ヒリツ</t>
    </rPh>
    <rPh sb="177" eb="179">
      <t>ネンド</t>
    </rPh>
    <rPh sb="186" eb="188">
      <t>ネンド</t>
    </rPh>
    <rPh sb="191" eb="192">
      <t>シン</t>
    </rPh>
    <rPh sb="192" eb="195">
      <t>ジョウスイジョウ</t>
    </rPh>
    <rPh sb="195" eb="197">
      <t>ケンセツ</t>
    </rPh>
    <rPh sb="197" eb="199">
      <t>コウジ</t>
    </rPh>
    <rPh sb="200" eb="202">
      <t>ザイゲン</t>
    </rPh>
    <rPh sb="205" eb="207">
      <t>タガク</t>
    </rPh>
    <rPh sb="210" eb="212">
      <t>シンキ</t>
    </rPh>
    <rPh sb="212" eb="214">
      <t>カリイレ</t>
    </rPh>
    <rPh sb="215" eb="216">
      <t>オコナ</t>
    </rPh>
    <rPh sb="223" eb="225">
      <t>キュウゲキ</t>
    </rPh>
    <rPh sb="226" eb="228">
      <t>アッカ</t>
    </rPh>
    <rPh sb="237" eb="239">
      <t>ネンド</t>
    </rPh>
    <rPh sb="240" eb="242">
      <t>カリイレ</t>
    </rPh>
    <rPh sb="242" eb="243">
      <t>ガク</t>
    </rPh>
    <rPh sb="244" eb="246">
      <t>ゲンショウ</t>
    </rPh>
    <rPh sb="256" eb="258">
      <t>ネンド</t>
    </rPh>
    <rPh sb="261" eb="264">
      <t>ドウテイド</t>
    </rPh>
    <rPh sb="265" eb="267">
      <t>スイジュン</t>
    </rPh>
    <rPh sb="268" eb="270">
      <t>イジ</t>
    </rPh>
    <rPh sb="276" eb="278">
      <t>リョウキン</t>
    </rPh>
    <rPh sb="278" eb="280">
      <t>カイシュウ</t>
    </rPh>
    <rPh sb="280" eb="281">
      <t>リツ</t>
    </rPh>
    <rPh sb="285" eb="286">
      <t>ノ</t>
    </rPh>
    <rPh sb="288" eb="290">
      <t>リユウ</t>
    </rPh>
    <rPh sb="294" eb="295">
      <t>ネン</t>
    </rPh>
    <rPh sb="295" eb="296">
      <t>ツヅ</t>
    </rPh>
    <rPh sb="300" eb="302">
      <t>テイカ</t>
    </rPh>
    <rPh sb="308" eb="310">
      <t>キュウスイ</t>
    </rPh>
    <rPh sb="310" eb="312">
      <t>ゲンカ</t>
    </rPh>
    <rPh sb="314" eb="316">
      <t>キンネン</t>
    </rPh>
    <rPh sb="316" eb="318">
      <t>ゾウカ</t>
    </rPh>
    <rPh sb="318" eb="320">
      <t>ケイコウ</t>
    </rPh>
    <rPh sb="327" eb="329">
      <t>ルイジ</t>
    </rPh>
    <rPh sb="331" eb="333">
      <t>ダンタイ</t>
    </rPh>
    <rPh sb="333" eb="335">
      <t>ヘイキン</t>
    </rPh>
    <rPh sb="335" eb="336">
      <t>チ</t>
    </rPh>
    <rPh sb="337" eb="338">
      <t>クラ</t>
    </rPh>
    <rPh sb="339" eb="340">
      <t>ヒク</t>
    </rPh>
    <rPh sb="341" eb="343">
      <t>スウチ</t>
    </rPh>
    <rPh sb="357" eb="359">
      <t>ネンド</t>
    </rPh>
    <rPh sb="359" eb="361">
      <t>イコウ</t>
    </rPh>
    <rPh sb="362" eb="363">
      <t>シン</t>
    </rPh>
    <rPh sb="363" eb="366">
      <t>ジョウスイジョウ</t>
    </rPh>
    <rPh sb="367" eb="369">
      <t>ゲンカ</t>
    </rPh>
    <rPh sb="369" eb="371">
      <t>ショウキャク</t>
    </rPh>
    <rPh sb="371" eb="373">
      <t>カイシ</t>
    </rPh>
    <rPh sb="374" eb="375">
      <t>トモナ</t>
    </rPh>
    <rPh sb="376" eb="378">
      <t>オオハバ</t>
    </rPh>
    <rPh sb="381" eb="383">
      <t>ジョウショウ</t>
    </rPh>
    <rPh sb="389" eb="391">
      <t>シセツ</t>
    </rPh>
    <rPh sb="391" eb="393">
      <t>リヨウ</t>
    </rPh>
    <rPh sb="393" eb="394">
      <t>リツ</t>
    </rPh>
    <rPh sb="395" eb="396">
      <t>オオ</t>
    </rPh>
    <rPh sb="398" eb="400">
      <t>ヘンドウ</t>
    </rPh>
    <rPh sb="404" eb="406">
      <t>ルイジ</t>
    </rPh>
    <rPh sb="406" eb="408">
      <t>ダンタイ</t>
    </rPh>
    <rPh sb="408" eb="410">
      <t>ヘイキン</t>
    </rPh>
    <rPh sb="412" eb="413">
      <t>チ</t>
    </rPh>
    <rPh sb="414" eb="416">
      <t>ゼンコク</t>
    </rPh>
    <rPh sb="416" eb="418">
      <t>ヘイキン</t>
    </rPh>
    <rPh sb="419" eb="420">
      <t>クラ</t>
    </rPh>
    <rPh sb="421" eb="422">
      <t>タカ</t>
    </rPh>
    <rPh sb="423" eb="425">
      <t>スウチ</t>
    </rPh>
    <rPh sb="435" eb="437">
      <t>ユウシュウ</t>
    </rPh>
    <rPh sb="437" eb="438">
      <t>リツ</t>
    </rPh>
    <rPh sb="443" eb="445">
      <t>ネンド</t>
    </rPh>
    <rPh sb="446" eb="448">
      <t>カンパ</t>
    </rPh>
    <rPh sb="451" eb="453">
      <t>スイドウ</t>
    </rPh>
    <rPh sb="453" eb="454">
      <t>カン</t>
    </rPh>
    <rPh sb="455" eb="457">
      <t>トウケツ</t>
    </rPh>
    <rPh sb="459" eb="461">
      <t>ハソン</t>
    </rPh>
    <rPh sb="462" eb="463">
      <t>トモナ</t>
    </rPh>
    <rPh sb="464" eb="466">
      <t>ロウスイ</t>
    </rPh>
    <rPh sb="467" eb="469">
      <t>タハツ</t>
    </rPh>
    <rPh sb="471" eb="473">
      <t>エイキョウ</t>
    </rPh>
    <rPh sb="474" eb="476">
      <t>オオハバ</t>
    </rPh>
    <rPh sb="477" eb="479">
      <t>テイカ</t>
    </rPh>
    <rPh sb="488" eb="490">
      <t>ネンド</t>
    </rPh>
    <rPh sb="494" eb="496">
      <t>ネンド</t>
    </rPh>
    <rPh sb="497" eb="500">
      <t>ドウテイド</t>
    </rPh>
    <rPh sb="501" eb="503">
      <t>スイジュン</t>
    </rPh>
    <rPh sb="504" eb="506">
      <t>カイフク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</si>
</sst>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0.37</c:v>
                </c:pt>
                <c:pt idx="1">
                  <c:v>0</c:v>
                </c:pt>
                <c:pt idx="2" formatCode="#,##0.00;&quot;△&quot;#,##0.00;&quot;-&quot;">
                  <c:v>0.16</c:v>
                </c:pt>
                <c:pt idx="3" formatCode="#,##0.00;&quot;△&quot;#,##0.00;&quot;-&quot;">
                  <c:v>0.24</c:v>
                </c:pt>
                <c:pt idx="4" formatCode="#,##0.00;&quot;△&quot;#,##0.00;&quot;-&quot;">
                  <c:v>0.11</c:v>
                </c:pt>
              </c:numCache>
            </c:numRef>
          </c:val>
          <c:extLst>
            <c:ext xmlns:c16="http://schemas.microsoft.com/office/drawing/2014/chart" uri="{C3380CC4-5D6E-409C-BE32-E72D297353CC}">
              <c16:uniqueId val="{00000000-5C7E-4A10-B003-508B18138257}"/>
            </c:ext>
          </c:extLst>
        </c:ser>
        <c:dLbls>
          <c:showLegendKey val="0"/>
          <c:showVal val="0"/>
          <c:showCatName val="0"/>
          <c:showSerName val="0"/>
          <c:showPercent val="0"/>
          <c:showBubbleSize val="0"/>
        </c:dLbls>
        <c:gapWidth val="150"/>
        <c:axId val="81593088"/>
        <c:axId val="11047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5C7E-4A10-B003-508B18138257}"/>
            </c:ext>
          </c:extLst>
        </c:ser>
        <c:dLbls>
          <c:showLegendKey val="0"/>
          <c:showVal val="0"/>
          <c:showCatName val="0"/>
          <c:showSerName val="0"/>
          <c:showPercent val="0"/>
          <c:showBubbleSize val="0"/>
        </c:dLbls>
        <c:marker val="1"/>
        <c:smooth val="0"/>
        <c:axId val="81593088"/>
        <c:axId val="110474368"/>
      </c:lineChart>
      <c:dateAx>
        <c:axId val="81593088"/>
        <c:scaling>
          <c:orientation val="minMax"/>
        </c:scaling>
        <c:delete val="1"/>
        <c:axPos val="b"/>
        <c:numFmt formatCode="ge" sourceLinked="1"/>
        <c:majorTickMark val="none"/>
        <c:minorTickMark val="none"/>
        <c:tickLblPos val="none"/>
        <c:crossAx val="110474368"/>
        <c:crosses val="autoZero"/>
        <c:auto val="1"/>
        <c:lblOffset val="100"/>
        <c:baseTimeUnit val="years"/>
      </c:dateAx>
      <c:valAx>
        <c:axId val="11047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9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73.48</c:v>
                </c:pt>
                <c:pt idx="1">
                  <c:v>72.31</c:v>
                </c:pt>
                <c:pt idx="2">
                  <c:v>72.56</c:v>
                </c:pt>
                <c:pt idx="3">
                  <c:v>72.989999999999995</c:v>
                </c:pt>
                <c:pt idx="4">
                  <c:v>70.05</c:v>
                </c:pt>
              </c:numCache>
            </c:numRef>
          </c:val>
          <c:extLst>
            <c:ext xmlns:c16="http://schemas.microsoft.com/office/drawing/2014/chart" uri="{C3380CC4-5D6E-409C-BE32-E72D297353CC}">
              <c16:uniqueId val="{00000000-8F12-4616-9850-06515F237B38}"/>
            </c:ext>
          </c:extLst>
        </c:ser>
        <c:dLbls>
          <c:showLegendKey val="0"/>
          <c:showVal val="0"/>
          <c:showCatName val="0"/>
          <c:showSerName val="0"/>
          <c:showPercent val="0"/>
          <c:showBubbleSize val="0"/>
        </c:dLbls>
        <c:gapWidth val="150"/>
        <c:axId val="81132160"/>
        <c:axId val="8177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8F12-4616-9850-06515F237B38}"/>
            </c:ext>
          </c:extLst>
        </c:ser>
        <c:dLbls>
          <c:showLegendKey val="0"/>
          <c:showVal val="0"/>
          <c:showCatName val="0"/>
          <c:showSerName val="0"/>
          <c:showPercent val="0"/>
          <c:showBubbleSize val="0"/>
        </c:dLbls>
        <c:marker val="1"/>
        <c:smooth val="0"/>
        <c:axId val="81132160"/>
        <c:axId val="81777408"/>
      </c:lineChart>
      <c:dateAx>
        <c:axId val="81132160"/>
        <c:scaling>
          <c:orientation val="minMax"/>
        </c:scaling>
        <c:delete val="1"/>
        <c:axPos val="b"/>
        <c:numFmt formatCode="ge" sourceLinked="1"/>
        <c:majorTickMark val="none"/>
        <c:minorTickMark val="none"/>
        <c:tickLblPos val="none"/>
        <c:crossAx val="81777408"/>
        <c:crosses val="autoZero"/>
        <c:auto val="1"/>
        <c:lblOffset val="100"/>
        <c:baseTimeUnit val="years"/>
      </c:dateAx>
      <c:valAx>
        <c:axId val="8177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3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86.86</c:v>
                </c:pt>
                <c:pt idx="1">
                  <c:v>87.5</c:v>
                </c:pt>
                <c:pt idx="2">
                  <c:v>87.42</c:v>
                </c:pt>
                <c:pt idx="3">
                  <c:v>85.78</c:v>
                </c:pt>
                <c:pt idx="4">
                  <c:v>87.33</c:v>
                </c:pt>
              </c:numCache>
            </c:numRef>
          </c:val>
          <c:extLst>
            <c:ext xmlns:c16="http://schemas.microsoft.com/office/drawing/2014/chart" uri="{C3380CC4-5D6E-409C-BE32-E72D297353CC}">
              <c16:uniqueId val="{00000000-16FD-4376-B3A9-92E67EB01FDA}"/>
            </c:ext>
          </c:extLst>
        </c:ser>
        <c:dLbls>
          <c:showLegendKey val="0"/>
          <c:showVal val="0"/>
          <c:showCatName val="0"/>
          <c:showSerName val="0"/>
          <c:showPercent val="0"/>
          <c:showBubbleSize val="0"/>
        </c:dLbls>
        <c:gapWidth val="150"/>
        <c:axId val="81955840"/>
        <c:axId val="8195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16FD-4376-B3A9-92E67EB01FDA}"/>
            </c:ext>
          </c:extLst>
        </c:ser>
        <c:dLbls>
          <c:showLegendKey val="0"/>
          <c:showVal val="0"/>
          <c:showCatName val="0"/>
          <c:showSerName val="0"/>
          <c:showPercent val="0"/>
          <c:showBubbleSize val="0"/>
        </c:dLbls>
        <c:marker val="1"/>
        <c:smooth val="0"/>
        <c:axId val="81955840"/>
        <c:axId val="81958016"/>
      </c:lineChart>
      <c:dateAx>
        <c:axId val="81955840"/>
        <c:scaling>
          <c:orientation val="minMax"/>
        </c:scaling>
        <c:delete val="1"/>
        <c:axPos val="b"/>
        <c:numFmt formatCode="ge" sourceLinked="1"/>
        <c:majorTickMark val="none"/>
        <c:minorTickMark val="none"/>
        <c:tickLblPos val="none"/>
        <c:crossAx val="81958016"/>
        <c:crosses val="autoZero"/>
        <c:auto val="1"/>
        <c:lblOffset val="100"/>
        <c:baseTimeUnit val="years"/>
      </c:dateAx>
      <c:valAx>
        <c:axId val="8195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95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107.86</c:v>
                </c:pt>
                <c:pt idx="1">
                  <c:v>120.11</c:v>
                </c:pt>
                <c:pt idx="2">
                  <c:v>123.22</c:v>
                </c:pt>
                <c:pt idx="3">
                  <c:v>115.83</c:v>
                </c:pt>
                <c:pt idx="4">
                  <c:v>110</c:v>
                </c:pt>
              </c:numCache>
            </c:numRef>
          </c:val>
          <c:extLst>
            <c:ext xmlns:c16="http://schemas.microsoft.com/office/drawing/2014/chart" uri="{C3380CC4-5D6E-409C-BE32-E72D297353CC}">
              <c16:uniqueId val="{00000000-7322-4213-A9FC-A8D8A719D7BF}"/>
            </c:ext>
          </c:extLst>
        </c:ser>
        <c:dLbls>
          <c:showLegendKey val="0"/>
          <c:showVal val="0"/>
          <c:showCatName val="0"/>
          <c:showSerName val="0"/>
          <c:showPercent val="0"/>
          <c:showBubbleSize val="0"/>
        </c:dLbls>
        <c:gapWidth val="150"/>
        <c:axId val="113071616"/>
        <c:axId val="11309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7322-4213-A9FC-A8D8A719D7BF}"/>
            </c:ext>
          </c:extLst>
        </c:ser>
        <c:dLbls>
          <c:showLegendKey val="0"/>
          <c:showVal val="0"/>
          <c:showCatName val="0"/>
          <c:showSerName val="0"/>
          <c:showPercent val="0"/>
          <c:showBubbleSize val="0"/>
        </c:dLbls>
        <c:marker val="1"/>
        <c:smooth val="0"/>
        <c:axId val="113071616"/>
        <c:axId val="113094656"/>
      </c:lineChart>
      <c:dateAx>
        <c:axId val="113071616"/>
        <c:scaling>
          <c:orientation val="minMax"/>
        </c:scaling>
        <c:delete val="1"/>
        <c:axPos val="b"/>
        <c:numFmt formatCode="ge" sourceLinked="1"/>
        <c:majorTickMark val="none"/>
        <c:minorTickMark val="none"/>
        <c:tickLblPos val="none"/>
        <c:crossAx val="113094656"/>
        <c:crosses val="autoZero"/>
        <c:auto val="1"/>
        <c:lblOffset val="100"/>
        <c:baseTimeUnit val="years"/>
      </c:dateAx>
      <c:valAx>
        <c:axId val="113094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07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52.99</c:v>
                </c:pt>
                <c:pt idx="1">
                  <c:v>54.76</c:v>
                </c:pt>
                <c:pt idx="2">
                  <c:v>56.66</c:v>
                </c:pt>
                <c:pt idx="3">
                  <c:v>57.99</c:v>
                </c:pt>
                <c:pt idx="4">
                  <c:v>47.21</c:v>
                </c:pt>
              </c:numCache>
            </c:numRef>
          </c:val>
          <c:extLst>
            <c:ext xmlns:c16="http://schemas.microsoft.com/office/drawing/2014/chart" uri="{C3380CC4-5D6E-409C-BE32-E72D297353CC}">
              <c16:uniqueId val="{00000000-D0AD-43DB-982F-DD26D0F8F2A0}"/>
            </c:ext>
          </c:extLst>
        </c:ser>
        <c:dLbls>
          <c:showLegendKey val="0"/>
          <c:showVal val="0"/>
          <c:showCatName val="0"/>
          <c:showSerName val="0"/>
          <c:showPercent val="0"/>
          <c:showBubbleSize val="0"/>
        </c:dLbls>
        <c:gapWidth val="150"/>
        <c:axId val="124457344"/>
        <c:axId val="12453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D0AD-43DB-982F-DD26D0F8F2A0}"/>
            </c:ext>
          </c:extLst>
        </c:ser>
        <c:dLbls>
          <c:showLegendKey val="0"/>
          <c:showVal val="0"/>
          <c:showCatName val="0"/>
          <c:showSerName val="0"/>
          <c:showPercent val="0"/>
          <c:showBubbleSize val="0"/>
        </c:dLbls>
        <c:marker val="1"/>
        <c:smooth val="0"/>
        <c:axId val="124457344"/>
        <c:axId val="124538880"/>
      </c:lineChart>
      <c:dateAx>
        <c:axId val="124457344"/>
        <c:scaling>
          <c:orientation val="minMax"/>
        </c:scaling>
        <c:delete val="1"/>
        <c:axPos val="b"/>
        <c:numFmt formatCode="ge" sourceLinked="1"/>
        <c:majorTickMark val="none"/>
        <c:minorTickMark val="none"/>
        <c:tickLblPos val="none"/>
        <c:crossAx val="124538880"/>
        <c:crosses val="autoZero"/>
        <c:auto val="1"/>
        <c:lblOffset val="100"/>
        <c:baseTimeUnit val="years"/>
      </c:dateAx>
      <c:valAx>
        <c:axId val="12453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45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0.79</c:v>
                </c:pt>
                <c:pt idx="1">
                  <c:v>0.9</c:v>
                </c:pt>
                <c:pt idx="2">
                  <c:v>1.64</c:v>
                </c:pt>
                <c:pt idx="3">
                  <c:v>7.06</c:v>
                </c:pt>
                <c:pt idx="4">
                  <c:v>7.35</c:v>
                </c:pt>
              </c:numCache>
            </c:numRef>
          </c:val>
          <c:extLst>
            <c:ext xmlns:c16="http://schemas.microsoft.com/office/drawing/2014/chart" uri="{C3380CC4-5D6E-409C-BE32-E72D297353CC}">
              <c16:uniqueId val="{00000000-7063-4889-8DA4-809180FFE2B1}"/>
            </c:ext>
          </c:extLst>
        </c:ser>
        <c:dLbls>
          <c:showLegendKey val="0"/>
          <c:showVal val="0"/>
          <c:showCatName val="0"/>
          <c:showSerName val="0"/>
          <c:showPercent val="0"/>
          <c:showBubbleSize val="0"/>
        </c:dLbls>
        <c:gapWidth val="150"/>
        <c:axId val="81019264"/>
        <c:axId val="8102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7063-4889-8DA4-809180FFE2B1}"/>
            </c:ext>
          </c:extLst>
        </c:ser>
        <c:dLbls>
          <c:showLegendKey val="0"/>
          <c:showVal val="0"/>
          <c:showCatName val="0"/>
          <c:showSerName val="0"/>
          <c:showPercent val="0"/>
          <c:showBubbleSize val="0"/>
        </c:dLbls>
        <c:marker val="1"/>
        <c:smooth val="0"/>
        <c:axId val="81019264"/>
        <c:axId val="81021184"/>
      </c:lineChart>
      <c:dateAx>
        <c:axId val="81019264"/>
        <c:scaling>
          <c:orientation val="minMax"/>
        </c:scaling>
        <c:delete val="1"/>
        <c:axPos val="b"/>
        <c:numFmt formatCode="ge" sourceLinked="1"/>
        <c:majorTickMark val="none"/>
        <c:minorTickMark val="none"/>
        <c:tickLblPos val="none"/>
        <c:crossAx val="81021184"/>
        <c:crosses val="autoZero"/>
        <c:auto val="1"/>
        <c:lblOffset val="100"/>
        <c:baseTimeUnit val="years"/>
      </c:dateAx>
      <c:valAx>
        <c:axId val="8102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1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99-4558-8A8A-03F12E4611CC}"/>
            </c:ext>
          </c:extLst>
        </c:ser>
        <c:dLbls>
          <c:showLegendKey val="0"/>
          <c:showVal val="0"/>
          <c:showCatName val="0"/>
          <c:showSerName val="0"/>
          <c:showPercent val="0"/>
          <c:showBubbleSize val="0"/>
        </c:dLbls>
        <c:gapWidth val="150"/>
        <c:axId val="81040512"/>
        <c:axId val="8104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2799-4558-8A8A-03F12E4611CC}"/>
            </c:ext>
          </c:extLst>
        </c:ser>
        <c:dLbls>
          <c:showLegendKey val="0"/>
          <c:showVal val="0"/>
          <c:showCatName val="0"/>
          <c:showSerName val="0"/>
          <c:showPercent val="0"/>
          <c:showBubbleSize val="0"/>
        </c:dLbls>
        <c:marker val="1"/>
        <c:smooth val="0"/>
        <c:axId val="81040512"/>
        <c:axId val="81042432"/>
      </c:lineChart>
      <c:dateAx>
        <c:axId val="81040512"/>
        <c:scaling>
          <c:orientation val="minMax"/>
        </c:scaling>
        <c:delete val="1"/>
        <c:axPos val="b"/>
        <c:numFmt formatCode="ge" sourceLinked="1"/>
        <c:majorTickMark val="none"/>
        <c:minorTickMark val="none"/>
        <c:tickLblPos val="none"/>
        <c:crossAx val="81042432"/>
        <c:crosses val="autoZero"/>
        <c:auto val="1"/>
        <c:lblOffset val="100"/>
        <c:baseTimeUnit val="years"/>
      </c:dateAx>
      <c:valAx>
        <c:axId val="81042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04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343.76</c:v>
                </c:pt>
                <c:pt idx="1">
                  <c:v>310.08</c:v>
                </c:pt>
                <c:pt idx="2">
                  <c:v>177.92</c:v>
                </c:pt>
                <c:pt idx="3">
                  <c:v>162.69999999999999</c:v>
                </c:pt>
                <c:pt idx="4">
                  <c:v>294.76</c:v>
                </c:pt>
              </c:numCache>
            </c:numRef>
          </c:val>
          <c:extLst>
            <c:ext xmlns:c16="http://schemas.microsoft.com/office/drawing/2014/chart" uri="{C3380CC4-5D6E-409C-BE32-E72D297353CC}">
              <c16:uniqueId val="{00000000-BC34-43E8-9782-E922DD322E45}"/>
            </c:ext>
          </c:extLst>
        </c:ser>
        <c:dLbls>
          <c:showLegendKey val="0"/>
          <c:showVal val="0"/>
          <c:showCatName val="0"/>
          <c:showSerName val="0"/>
          <c:showPercent val="0"/>
          <c:showBubbleSize val="0"/>
        </c:dLbls>
        <c:gapWidth val="150"/>
        <c:axId val="81053184"/>
        <c:axId val="8105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BC34-43E8-9782-E922DD322E45}"/>
            </c:ext>
          </c:extLst>
        </c:ser>
        <c:dLbls>
          <c:showLegendKey val="0"/>
          <c:showVal val="0"/>
          <c:showCatName val="0"/>
          <c:showSerName val="0"/>
          <c:showPercent val="0"/>
          <c:showBubbleSize val="0"/>
        </c:dLbls>
        <c:marker val="1"/>
        <c:smooth val="0"/>
        <c:axId val="81053184"/>
        <c:axId val="81055104"/>
      </c:lineChart>
      <c:dateAx>
        <c:axId val="81053184"/>
        <c:scaling>
          <c:orientation val="minMax"/>
        </c:scaling>
        <c:delete val="1"/>
        <c:axPos val="b"/>
        <c:numFmt formatCode="ge" sourceLinked="1"/>
        <c:majorTickMark val="none"/>
        <c:minorTickMark val="none"/>
        <c:tickLblPos val="none"/>
        <c:crossAx val="81055104"/>
        <c:crosses val="autoZero"/>
        <c:auto val="1"/>
        <c:lblOffset val="100"/>
        <c:baseTimeUnit val="years"/>
      </c:dateAx>
      <c:valAx>
        <c:axId val="81055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05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344.04</c:v>
                </c:pt>
                <c:pt idx="1">
                  <c:v>414.34</c:v>
                </c:pt>
                <c:pt idx="2">
                  <c:v>550.16</c:v>
                </c:pt>
                <c:pt idx="3">
                  <c:v>735.33</c:v>
                </c:pt>
                <c:pt idx="4">
                  <c:v>736.41</c:v>
                </c:pt>
              </c:numCache>
            </c:numRef>
          </c:val>
          <c:extLst>
            <c:ext xmlns:c16="http://schemas.microsoft.com/office/drawing/2014/chart" uri="{C3380CC4-5D6E-409C-BE32-E72D297353CC}">
              <c16:uniqueId val="{00000000-03BB-4889-A636-912C9E035C51}"/>
            </c:ext>
          </c:extLst>
        </c:ser>
        <c:dLbls>
          <c:showLegendKey val="0"/>
          <c:showVal val="0"/>
          <c:showCatName val="0"/>
          <c:showSerName val="0"/>
          <c:showPercent val="0"/>
          <c:showBubbleSize val="0"/>
        </c:dLbls>
        <c:gapWidth val="150"/>
        <c:axId val="81074048"/>
        <c:axId val="8107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03BB-4889-A636-912C9E035C51}"/>
            </c:ext>
          </c:extLst>
        </c:ser>
        <c:dLbls>
          <c:showLegendKey val="0"/>
          <c:showVal val="0"/>
          <c:showCatName val="0"/>
          <c:showSerName val="0"/>
          <c:showPercent val="0"/>
          <c:showBubbleSize val="0"/>
        </c:dLbls>
        <c:marker val="1"/>
        <c:smooth val="0"/>
        <c:axId val="81074048"/>
        <c:axId val="81076224"/>
      </c:lineChart>
      <c:dateAx>
        <c:axId val="81074048"/>
        <c:scaling>
          <c:orientation val="minMax"/>
        </c:scaling>
        <c:delete val="1"/>
        <c:axPos val="b"/>
        <c:numFmt formatCode="ge" sourceLinked="1"/>
        <c:majorTickMark val="none"/>
        <c:minorTickMark val="none"/>
        <c:tickLblPos val="none"/>
        <c:crossAx val="81076224"/>
        <c:crosses val="autoZero"/>
        <c:auto val="1"/>
        <c:lblOffset val="100"/>
        <c:baseTimeUnit val="years"/>
      </c:dateAx>
      <c:valAx>
        <c:axId val="81076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07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98.13</c:v>
                </c:pt>
                <c:pt idx="1">
                  <c:v>111.69</c:v>
                </c:pt>
                <c:pt idx="2">
                  <c:v>115.83</c:v>
                </c:pt>
                <c:pt idx="3">
                  <c:v>107.81</c:v>
                </c:pt>
                <c:pt idx="4">
                  <c:v>102.2</c:v>
                </c:pt>
              </c:numCache>
            </c:numRef>
          </c:val>
          <c:extLst>
            <c:ext xmlns:c16="http://schemas.microsoft.com/office/drawing/2014/chart" uri="{C3380CC4-5D6E-409C-BE32-E72D297353CC}">
              <c16:uniqueId val="{00000000-CF09-43BD-A554-7DA486E5BEAB}"/>
            </c:ext>
          </c:extLst>
        </c:ser>
        <c:dLbls>
          <c:showLegendKey val="0"/>
          <c:showVal val="0"/>
          <c:showCatName val="0"/>
          <c:showSerName val="0"/>
          <c:showPercent val="0"/>
          <c:showBubbleSize val="0"/>
        </c:dLbls>
        <c:gapWidth val="150"/>
        <c:axId val="81090432"/>
        <c:axId val="8109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CF09-43BD-A554-7DA486E5BEAB}"/>
            </c:ext>
          </c:extLst>
        </c:ser>
        <c:dLbls>
          <c:showLegendKey val="0"/>
          <c:showVal val="0"/>
          <c:showCatName val="0"/>
          <c:showSerName val="0"/>
          <c:showPercent val="0"/>
          <c:showBubbleSize val="0"/>
        </c:dLbls>
        <c:marker val="1"/>
        <c:smooth val="0"/>
        <c:axId val="81090432"/>
        <c:axId val="81096704"/>
      </c:lineChart>
      <c:dateAx>
        <c:axId val="81090432"/>
        <c:scaling>
          <c:orientation val="minMax"/>
        </c:scaling>
        <c:delete val="1"/>
        <c:axPos val="b"/>
        <c:numFmt formatCode="ge" sourceLinked="1"/>
        <c:majorTickMark val="none"/>
        <c:minorTickMark val="none"/>
        <c:tickLblPos val="none"/>
        <c:crossAx val="81096704"/>
        <c:crosses val="autoZero"/>
        <c:auto val="1"/>
        <c:lblOffset val="100"/>
        <c:baseTimeUnit val="years"/>
      </c:dateAx>
      <c:valAx>
        <c:axId val="8109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9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160.52000000000001</c:v>
                </c:pt>
                <c:pt idx="1">
                  <c:v>141.16999999999999</c:v>
                </c:pt>
                <c:pt idx="2">
                  <c:v>136.24</c:v>
                </c:pt>
                <c:pt idx="3">
                  <c:v>146.52000000000001</c:v>
                </c:pt>
                <c:pt idx="4">
                  <c:v>155.1</c:v>
                </c:pt>
              </c:numCache>
            </c:numRef>
          </c:val>
          <c:extLst>
            <c:ext xmlns:c16="http://schemas.microsoft.com/office/drawing/2014/chart" uri="{C3380CC4-5D6E-409C-BE32-E72D297353CC}">
              <c16:uniqueId val="{00000000-8C50-4285-98DD-B5584CA6D56D}"/>
            </c:ext>
          </c:extLst>
        </c:ser>
        <c:dLbls>
          <c:showLegendKey val="0"/>
          <c:showVal val="0"/>
          <c:showCatName val="0"/>
          <c:showSerName val="0"/>
          <c:showPercent val="0"/>
          <c:showBubbleSize val="0"/>
        </c:dLbls>
        <c:gapWidth val="150"/>
        <c:axId val="81115392"/>
        <c:axId val="8111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8C50-4285-98DD-B5584CA6D56D}"/>
            </c:ext>
          </c:extLst>
        </c:ser>
        <c:dLbls>
          <c:showLegendKey val="0"/>
          <c:showVal val="0"/>
          <c:showCatName val="0"/>
          <c:showSerName val="0"/>
          <c:showPercent val="0"/>
          <c:showBubbleSize val="0"/>
        </c:dLbls>
        <c:marker val="1"/>
        <c:smooth val="0"/>
        <c:axId val="81115392"/>
        <c:axId val="81117568"/>
      </c:lineChart>
      <c:dateAx>
        <c:axId val="81115392"/>
        <c:scaling>
          <c:orientation val="minMax"/>
        </c:scaling>
        <c:delete val="1"/>
        <c:axPos val="b"/>
        <c:numFmt formatCode="ge" sourceLinked="1"/>
        <c:majorTickMark val="none"/>
        <c:minorTickMark val="none"/>
        <c:tickLblPos val="none"/>
        <c:crossAx val="81117568"/>
        <c:crosses val="autoZero"/>
        <c:auto val="1"/>
        <c:lblOffset val="100"/>
        <c:baseTimeUnit val="years"/>
      </c:dateAx>
      <c:valAx>
        <c:axId val="8111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1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45" sqref="BL45:BZ46"/>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新潟県　小千谷市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35776</v>
      </c>
      <c r="AM8" s="70"/>
      <c r="AN8" s="70"/>
      <c r="AO8" s="70"/>
      <c r="AP8" s="70"/>
      <c r="AQ8" s="70"/>
      <c r="AR8" s="70"/>
      <c r="AS8" s="70"/>
      <c r="AT8" s="66">
        <f>データ!$S$6</f>
        <v>155.19</v>
      </c>
      <c r="AU8" s="67"/>
      <c r="AV8" s="67"/>
      <c r="AW8" s="67"/>
      <c r="AX8" s="67"/>
      <c r="AY8" s="67"/>
      <c r="AZ8" s="67"/>
      <c r="BA8" s="67"/>
      <c r="BB8" s="69">
        <f>データ!$T$6</f>
        <v>230.53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54.47</v>
      </c>
      <c r="J10" s="67"/>
      <c r="K10" s="67"/>
      <c r="L10" s="67"/>
      <c r="M10" s="67"/>
      <c r="N10" s="67"/>
      <c r="O10" s="68"/>
      <c r="P10" s="69">
        <f>データ!$P$6</f>
        <v>99.52</v>
      </c>
      <c r="Q10" s="69"/>
      <c r="R10" s="69"/>
      <c r="S10" s="69"/>
      <c r="T10" s="69"/>
      <c r="U10" s="69"/>
      <c r="V10" s="69"/>
      <c r="W10" s="70">
        <f>データ!$Q$6</f>
        <v>3207</v>
      </c>
      <c r="X10" s="70"/>
      <c r="Y10" s="70"/>
      <c r="Z10" s="70"/>
      <c r="AA10" s="70"/>
      <c r="AB10" s="70"/>
      <c r="AC10" s="70"/>
      <c r="AD10" s="2"/>
      <c r="AE10" s="2"/>
      <c r="AF10" s="2"/>
      <c r="AG10" s="2"/>
      <c r="AH10" s="4"/>
      <c r="AI10" s="4"/>
      <c r="AJ10" s="4"/>
      <c r="AK10" s="4"/>
      <c r="AL10" s="70">
        <f>データ!$U$6</f>
        <v>35335</v>
      </c>
      <c r="AM10" s="70"/>
      <c r="AN10" s="70"/>
      <c r="AO10" s="70"/>
      <c r="AP10" s="70"/>
      <c r="AQ10" s="70"/>
      <c r="AR10" s="70"/>
      <c r="AS10" s="70"/>
      <c r="AT10" s="66">
        <f>データ!$V$6</f>
        <v>63.86</v>
      </c>
      <c r="AU10" s="67"/>
      <c r="AV10" s="67"/>
      <c r="AW10" s="67"/>
      <c r="AX10" s="67"/>
      <c r="AY10" s="67"/>
      <c r="AZ10" s="67"/>
      <c r="BA10" s="67"/>
      <c r="BB10" s="69">
        <f>データ!$W$6</f>
        <v>553.32000000000005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uU7nFQ5Zupx1e5CJ8LvBrttYfQ6AWhz/6Wh+BB1ZKtzrOLM0/N75+LO6NkOSLx6WJqqobCitlndRTTMWdlC3+w==" saltValue="cKR9w2oCSlX4oe+vU8MGY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5546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152081</v>
      </c>
      <c r="D6" s="34">
        <f t="shared" si="3"/>
        <v>46</v>
      </c>
      <c r="E6" s="34">
        <f t="shared" si="3"/>
        <v>1</v>
      </c>
      <c r="F6" s="34">
        <f t="shared" si="3"/>
        <v>0</v>
      </c>
      <c r="G6" s="34">
        <f t="shared" si="3"/>
        <v>1</v>
      </c>
      <c r="H6" s="34" t="str">
        <f t="shared" si="3"/>
        <v>新潟県　小千谷市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54.47</v>
      </c>
      <c r="P6" s="35">
        <f t="shared" si="3"/>
        <v>99.52</v>
      </c>
      <c r="Q6" s="35">
        <f t="shared" si="3"/>
        <v>3207</v>
      </c>
      <c r="R6" s="35">
        <f t="shared" si="3"/>
        <v>35776</v>
      </c>
      <c r="S6" s="35">
        <f t="shared" si="3"/>
        <v>155.19</v>
      </c>
      <c r="T6" s="35">
        <f t="shared" si="3"/>
        <v>230.53</v>
      </c>
      <c r="U6" s="35">
        <f t="shared" si="3"/>
        <v>35335</v>
      </c>
      <c r="V6" s="35">
        <f t="shared" si="3"/>
        <v>63.86</v>
      </c>
      <c r="W6" s="35">
        <f t="shared" si="3"/>
        <v>553.32000000000005</v>
      </c>
      <c r="X6" s="36">
        <f>IF(X7="",NA(),X7)</f>
        <v>107.86</v>
      </c>
      <c r="Y6" s="36">
        <f t="shared" ref="Y6:AG6" si="4">IF(Y7="",NA(),Y7)</f>
        <v>120.11</v>
      </c>
      <c r="Z6" s="36">
        <f t="shared" si="4"/>
        <v>123.22</v>
      </c>
      <c r="AA6" s="36">
        <f t="shared" si="4"/>
        <v>115.83</v>
      </c>
      <c r="AB6" s="36">
        <f t="shared" si="4"/>
        <v>110</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343.76</v>
      </c>
      <c r="AU6" s="36">
        <f t="shared" ref="AU6:BC6" si="6">IF(AU7="",NA(),AU7)</f>
        <v>310.08</v>
      </c>
      <c r="AV6" s="36">
        <f t="shared" si="6"/>
        <v>177.92</v>
      </c>
      <c r="AW6" s="36">
        <f t="shared" si="6"/>
        <v>162.69999999999999</v>
      </c>
      <c r="AX6" s="36">
        <f t="shared" si="6"/>
        <v>294.76</v>
      </c>
      <c r="AY6" s="36">
        <f t="shared" si="6"/>
        <v>382.09</v>
      </c>
      <c r="AZ6" s="36">
        <f t="shared" si="6"/>
        <v>371.31</v>
      </c>
      <c r="BA6" s="36">
        <f t="shared" si="6"/>
        <v>377.63</v>
      </c>
      <c r="BB6" s="36">
        <f t="shared" si="6"/>
        <v>357.34</v>
      </c>
      <c r="BC6" s="36">
        <f t="shared" si="6"/>
        <v>366.03</v>
      </c>
      <c r="BD6" s="35" t="str">
        <f>IF(BD7="","",IF(BD7="-","【-】","【"&amp;SUBSTITUTE(TEXT(BD7,"#,##0.00"),"-","△")&amp;"】"))</f>
        <v>【261.93】</v>
      </c>
      <c r="BE6" s="36">
        <f>IF(BE7="",NA(),BE7)</f>
        <v>344.04</v>
      </c>
      <c r="BF6" s="36">
        <f t="shared" ref="BF6:BN6" si="7">IF(BF7="",NA(),BF7)</f>
        <v>414.34</v>
      </c>
      <c r="BG6" s="36">
        <f t="shared" si="7"/>
        <v>550.16</v>
      </c>
      <c r="BH6" s="36">
        <f t="shared" si="7"/>
        <v>735.33</v>
      </c>
      <c r="BI6" s="36">
        <f t="shared" si="7"/>
        <v>736.41</v>
      </c>
      <c r="BJ6" s="36">
        <f t="shared" si="7"/>
        <v>385.06</v>
      </c>
      <c r="BK6" s="36">
        <f t="shared" si="7"/>
        <v>373.09</v>
      </c>
      <c r="BL6" s="36">
        <f t="shared" si="7"/>
        <v>364.71</v>
      </c>
      <c r="BM6" s="36">
        <f t="shared" si="7"/>
        <v>373.69</v>
      </c>
      <c r="BN6" s="36">
        <f t="shared" si="7"/>
        <v>370.12</v>
      </c>
      <c r="BO6" s="35" t="str">
        <f>IF(BO7="","",IF(BO7="-","【-】","【"&amp;SUBSTITUTE(TEXT(BO7,"#,##0.00"),"-","△")&amp;"】"))</f>
        <v>【270.46】</v>
      </c>
      <c r="BP6" s="36">
        <f>IF(BP7="",NA(),BP7)</f>
        <v>98.13</v>
      </c>
      <c r="BQ6" s="36">
        <f t="shared" ref="BQ6:BY6" si="8">IF(BQ7="",NA(),BQ7)</f>
        <v>111.69</v>
      </c>
      <c r="BR6" s="36">
        <f t="shared" si="8"/>
        <v>115.83</v>
      </c>
      <c r="BS6" s="36">
        <f t="shared" si="8"/>
        <v>107.81</v>
      </c>
      <c r="BT6" s="36">
        <f t="shared" si="8"/>
        <v>102.2</v>
      </c>
      <c r="BU6" s="36">
        <f t="shared" si="8"/>
        <v>99.07</v>
      </c>
      <c r="BV6" s="36">
        <f t="shared" si="8"/>
        <v>99.99</v>
      </c>
      <c r="BW6" s="36">
        <f t="shared" si="8"/>
        <v>100.65</v>
      </c>
      <c r="BX6" s="36">
        <f t="shared" si="8"/>
        <v>99.87</v>
      </c>
      <c r="BY6" s="36">
        <f t="shared" si="8"/>
        <v>100.42</v>
      </c>
      <c r="BZ6" s="35" t="str">
        <f>IF(BZ7="","",IF(BZ7="-","【-】","【"&amp;SUBSTITUTE(TEXT(BZ7,"#,##0.00"),"-","△")&amp;"】"))</f>
        <v>【103.91】</v>
      </c>
      <c r="CA6" s="36">
        <f>IF(CA7="",NA(),CA7)</f>
        <v>160.52000000000001</v>
      </c>
      <c r="CB6" s="36">
        <f t="shared" ref="CB6:CJ6" si="9">IF(CB7="",NA(),CB7)</f>
        <v>141.16999999999999</v>
      </c>
      <c r="CC6" s="36">
        <f t="shared" si="9"/>
        <v>136.24</v>
      </c>
      <c r="CD6" s="36">
        <f t="shared" si="9"/>
        <v>146.52000000000001</v>
      </c>
      <c r="CE6" s="36">
        <f t="shared" si="9"/>
        <v>155.1</v>
      </c>
      <c r="CF6" s="36">
        <f t="shared" si="9"/>
        <v>173.03</v>
      </c>
      <c r="CG6" s="36">
        <f t="shared" si="9"/>
        <v>171.15</v>
      </c>
      <c r="CH6" s="36">
        <f t="shared" si="9"/>
        <v>170.19</v>
      </c>
      <c r="CI6" s="36">
        <f t="shared" si="9"/>
        <v>171.81</v>
      </c>
      <c r="CJ6" s="36">
        <f t="shared" si="9"/>
        <v>171.67</v>
      </c>
      <c r="CK6" s="35" t="str">
        <f>IF(CK7="","",IF(CK7="-","【-】","【"&amp;SUBSTITUTE(TEXT(CK7,"#,##0.00"),"-","△")&amp;"】"))</f>
        <v>【167.11】</v>
      </c>
      <c r="CL6" s="36">
        <f>IF(CL7="",NA(),CL7)</f>
        <v>73.48</v>
      </c>
      <c r="CM6" s="36">
        <f t="shared" ref="CM6:CU6" si="10">IF(CM7="",NA(),CM7)</f>
        <v>72.31</v>
      </c>
      <c r="CN6" s="36">
        <f t="shared" si="10"/>
        <v>72.56</v>
      </c>
      <c r="CO6" s="36">
        <f t="shared" si="10"/>
        <v>72.989999999999995</v>
      </c>
      <c r="CP6" s="36">
        <f t="shared" si="10"/>
        <v>70.05</v>
      </c>
      <c r="CQ6" s="36">
        <f t="shared" si="10"/>
        <v>58.58</v>
      </c>
      <c r="CR6" s="36">
        <f t="shared" si="10"/>
        <v>58.53</v>
      </c>
      <c r="CS6" s="36">
        <f t="shared" si="10"/>
        <v>59.01</v>
      </c>
      <c r="CT6" s="36">
        <f t="shared" si="10"/>
        <v>60.03</v>
      </c>
      <c r="CU6" s="36">
        <f t="shared" si="10"/>
        <v>59.74</v>
      </c>
      <c r="CV6" s="35" t="str">
        <f>IF(CV7="","",IF(CV7="-","【-】","【"&amp;SUBSTITUTE(TEXT(CV7,"#,##0.00"),"-","△")&amp;"】"))</f>
        <v>【60.27】</v>
      </c>
      <c r="CW6" s="36">
        <f>IF(CW7="",NA(),CW7)</f>
        <v>86.86</v>
      </c>
      <c r="CX6" s="36">
        <f t="shared" ref="CX6:DF6" si="11">IF(CX7="",NA(),CX7)</f>
        <v>87.5</v>
      </c>
      <c r="CY6" s="36">
        <f t="shared" si="11"/>
        <v>87.42</v>
      </c>
      <c r="CZ6" s="36">
        <f t="shared" si="11"/>
        <v>85.78</v>
      </c>
      <c r="DA6" s="36">
        <f t="shared" si="11"/>
        <v>87.33</v>
      </c>
      <c r="DB6" s="36">
        <f t="shared" si="11"/>
        <v>85.23</v>
      </c>
      <c r="DC6" s="36">
        <f t="shared" si="11"/>
        <v>85.26</v>
      </c>
      <c r="DD6" s="36">
        <f t="shared" si="11"/>
        <v>85.37</v>
      </c>
      <c r="DE6" s="36">
        <f t="shared" si="11"/>
        <v>84.81</v>
      </c>
      <c r="DF6" s="36">
        <f t="shared" si="11"/>
        <v>84.8</v>
      </c>
      <c r="DG6" s="35" t="str">
        <f>IF(DG7="","",IF(DG7="-","【-】","【"&amp;SUBSTITUTE(TEXT(DG7,"#,##0.00"),"-","△")&amp;"】"))</f>
        <v>【89.92】</v>
      </c>
      <c r="DH6" s="36">
        <f>IF(DH7="",NA(),DH7)</f>
        <v>52.99</v>
      </c>
      <c r="DI6" s="36">
        <f t="shared" ref="DI6:DQ6" si="12">IF(DI7="",NA(),DI7)</f>
        <v>54.76</v>
      </c>
      <c r="DJ6" s="36">
        <f t="shared" si="12"/>
        <v>56.66</v>
      </c>
      <c r="DK6" s="36">
        <f t="shared" si="12"/>
        <v>57.99</v>
      </c>
      <c r="DL6" s="36">
        <f t="shared" si="12"/>
        <v>47.21</v>
      </c>
      <c r="DM6" s="36">
        <f t="shared" si="12"/>
        <v>44.31</v>
      </c>
      <c r="DN6" s="36">
        <f t="shared" si="12"/>
        <v>45.75</v>
      </c>
      <c r="DO6" s="36">
        <f t="shared" si="12"/>
        <v>46.9</v>
      </c>
      <c r="DP6" s="36">
        <f t="shared" si="12"/>
        <v>47.28</v>
      </c>
      <c r="DQ6" s="36">
        <f t="shared" si="12"/>
        <v>47.66</v>
      </c>
      <c r="DR6" s="35" t="str">
        <f>IF(DR7="","",IF(DR7="-","【-】","【"&amp;SUBSTITUTE(TEXT(DR7,"#,##0.00"),"-","△")&amp;"】"))</f>
        <v>【48.85】</v>
      </c>
      <c r="DS6" s="36">
        <f>IF(DS7="",NA(),DS7)</f>
        <v>0.79</v>
      </c>
      <c r="DT6" s="36">
        <f t="shared" ref="DT6:EB6" si="13">IF(DT7="",NA(),DT7)</f>
        <v>0.9</v>
      </c>
      <c r="DU6" s="36">
        <f t="shared" si="13"/>
        <v>1.64</v>
      </c>
      <c r="DV6" s="36">
        <f t="shared" si="13"/>
        <v>7.06</v>
      </c>
      <c r="DW6" s="36">
        <f t="shared" si="13"/>
        <v>7.35</v>
      </c>
      <c r="DX6" s="36">
        <f t="shared" si="13"/>
        <v>10.09</v>
      </c>
      <c r="DY6" s="36">
        <f t="shared" si="13"/>
        <v>10.54</v>
      </c>
      <c r="DZ6" s="36">
        <f t="shared" si="13"/>
        <v>12.03</v>
      </c>
      <c r="EA6" s="36">
        <f t="shared" si="13"/>
        <v>12.19</v>
      </c>
      <c r="EB6" s="36">
        <f t="shared" si="13"/>
        <v>15.1</v>
      </c>
      <c r="EC6" s="35" t="str">
        <f>IF(EC7="","",IF(EC7="-","【-】","【"&amp;SUBSTITUTE(TEXT(EC7,"#,##0.00"),"-","△")&amp;"】"))</f>
        <v>【17.80】</v>
      </c>
      <c r="ED6" s="36">
        <f>IF(ED7="",NA(),ED7)</f>
        <v>0.37</v>
      </c>
      <c r="EE6" s="35">
        <f t="shared" ref="EE6:EM6" si="14">IF(EE7="",NA(),EE7)</f>
        <v>0</v>
      </c>
      <c r="EF6" s="36">
        <f t="shared" si="14"/>
        <v>0.16</v>
      </c>
      <c r="EG6" s="36">
        <f t="shared" si="14"/>
        <v>0.24</v>
      </c>
      <c r="EH6" s="36">
        <f t="shared" si="14"/>
        <v>0.11</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152081</v>
      </c>
      <c r="D7" s="38">
        <v>46</v>
      </c>
      <c r="E7" s="38">
        <v>1</v>
      </c>
      <c r="F7" s="38">
        <v>0</v>
      </c>
      <c r="G7" s="38">
        <v>1</v>
      </c>
      <c r="H7" s="38" t="s">
        <v>93</v>
      </c>
      <c r="I7" s="38" t="s">
        <v>94</v>
      </c>
      <c r="J7" s="38" t="s">
        <v>95</v>
      </c>
      <c r="K7" s="38" t="s">
        <v>96</v>
      </c>
      <c r="L7" s="38" t="s">
        <v>97</v>
      </c>
      <c r="M7" s="38" t="s">
        <v>98</v>
      </c>
      <c r="N7" s="39" t="s">
        <v>99</v>
      </c>
      <c r="O7" s="39">
        <v>54.47</v>
      </c>
      <c r="P7" s="39">
        <v>99.52</v>
      </c>
      <c r="Q7" s="39">
        <v>3207</v>
      </c>
      <c r="R7" s="39">
        <v>35776</v>
      </c>
      <c r="S7" s="39">
        <v>155.19</v>
      </c>
      <c r="T7" s="39">
        <v>230.53</v>
      </c>
      <c r="U7" s="39">
        <v>35335</v>
      </c>
      <c r="V7" s="39">
        <v>63.86</v>
      </c>
      <c r="W7" s="39">
        <v>553.32000000000005</v>
      </c>
      <c r="X7" s="39">
        <v>107.86</v>
      </c>
      <c r="Y7" s="39">
        <v>120.11</v>
      </c>
      <c r="Z7" s="39">
        <v>123.22</v>
      </c>
      <c r="AA7" s="39">
        <v>115.83</v>
      </c>
      <c r="AB7" s="39">
        <v>110</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343.76</v>
      </c>
      <c r="AU7" s="39">
        <v>310.08</v>
      </c>
      <c r="AV7" s="39">
        <v>177.92</v>
      </c>
      <c r="AW7" s="39">
        <v>162.69999999999999</v>
      </c>
      <c r="AX7" s="39">
        <v>294.76</v>
      </c>
      <c r="AY7" s="39">
        <v>382.09</v>
      </c>
      <c r="AZ7" s="39">
        <v>371.31</v>
      </c>
      <c r="BA7" s="39">
        <v>377.63</v>
      </c>
      <c r="BB7" s="39">
        <v>357.34</v>
      </c>
      <c r="BC7" s="39">
        <v>366.03</v>
      </c>
      <c r="BD7" s="39">
        <v>261.93</v>
      </c>
      <c r="BE7" s="39">
        <v>344.04</v>
      </c>
      <c r="BF7" s="39">
        <v>414.34</v>
      </c>
      <c r="BG7" s="39">
        <v>550.16</v>
      </c>
      <c r="BH7" s="39">
        <v>735.33</v>
      </c>
      <c r="BI7" s="39">
        <v>736.41</v>
      </c>
      <c r="BJ7" s="39">
        <v>385.06</v>
      </c>
      <c r="BK7" s="39">
        <v>373.09</v>
      </c>
      <c r="BL7" s="39">
        <v>364.71</v>
      </c>
      <c r="BM7" s="39">
        <v>373.69</v>
      </c>
      <c r="BN7" s="39">
        <v>370.12</v>
      </c>
      <c r="BO7" s="39">
        <v>270.45999999999998</v>
      </c>
      <c r="BP7" s="39">
        <v>98.13</v>
      </c>
      <c r="BQ7" s="39">
        <v>111.69</v>
      </c>
      <c r="BR7" s="39">
        <v>115.83</v>
      </c>
      <c r="BS7" s="39">
        <v>107.81</v>
      </c>
      <c r="BT7" s="39">
        <v>102.2</v>
      </c>
      <c r="BU7" s="39">
        <v>99.07</v>
      </c>
      <c r="BV7" s="39">
        <v>99.99</v>
      </c>
      <c r="BW7" s="39">
        <v>100.65</v>
      </c>
      <c r="BX7" s="39">
        <v>99.87</v>
      </c>
      <c r="BY7" s="39">
        <v>100.42</v>
      </c>
      <c r="BZ7" s="39">
        <v>103.91</v>
      </c>
      <c r="CA7" s="39">
        <v>160.52000000000001</v>
      </c>
      <c r="CB7" s="39">
        <v>141.16999999999999</v>
      </c>
      <c r="CC7" s="39">
        <v>136.24</v>
      </c>
      <c r="CD7" s="39">
        <v>146.52000000000001</v>
      </c>
      <c r="CE7" s="39">
        <v>155.1</v>
      </c>
      <c r="CF7" s="39">
        <v>173.03</v>
      </c>
      <c r="CG7" s="39">
        <v>171.15</v>
      </c>
      <c r="CH7" s="39">
        <v>170.19</v>
      </c>
      <c r="CI7" s="39">
        <v>171.81</v>
      </c>
      <c r="CJ7" s="39">
        <v>171.67</v>
      </c>
      <c r="CK7" s="39">
        <v>167.11</v>
      </c>
      <c r="CL7" s="39">
        <v>73.48</v>
      </c>
      <c r="CM7" s="39">
        <v>72.31</v>
      </c>
      <c r="CN7" s="39">
        <v>72.56</v>
      </c>
      <c r="CO7" s="39">
        <v>72.989999999999995</v>
      </c>
      <c r="CP7" s="39">
        <v>70.05</v>
      </c>
      <c r="CQ7" s="39">
        <v>58.58</v>
      </c>
      <c r="CR7" s="39">
        <v>58.53</v>
      </c>
      <c r="CS7" s="39">
        <v>59.01</v>
      </c>
      <c r="CT7" s="39">
        <v>60.03</v>
      </c>
      <c r="CU7" s="39">
        <v>59.74</v>
      </c>
      <c r="CV7" s="39">
        <v>60.27</v>
      </c>
      <c r="CW7" s="39">
        <v>86.86</v>
      </c>
      <c r="CX7" s="39">
        <v>87.5</v>
      </c>
      <c r="CY7" s="39">
        <v>87.42</v>
      </c>
      <c r="CZ7" s="39">
        <v>85.78</v>
      </c>
      <c r="DA7" s="39">
        <v>87.33</v>
      </c>
      <c r="DB7" s="39">
        <v>85.23</v>
      </c>
      <c r="DC7" s="39">
        <v>85.26</v>
      </c>
      <c r="DD7" s="39">
        <v>85.37</v>
      </c>
      <c r="DE7" s="39">
        <v>84.81</v>
      </c>
      <c r="DF7" s="39">
        <v>84.8</v>
      </c>
      <c r="DG7" s="39">
        <v>89.92</v>
      </c>
      <c r="DH7" s="39">
        <v>52.99</v>
      </c>
      <c r="DI7" s="39">
        <v>54.76</v>
      </c>
      <c r="DJ7" s="39">
        <v>56.66</v>
      </c>
      <c r="DK7" s="39">
        <v>57.99</v>
      </c>
      <c r="DL7" s="39">
        <v>47.21</v>
      </c>
      <c r="DM7" s="39">
        <v>44.31</v>
      </c>
      <c r="DN7" s="39">
        <v>45.75</v>
      </c>
      <c r="DO7" s="39">
        <v>46.9</v>
      </c>
      <c r="DP7" s="39">
        <v>47.28</v>
      </c>
      <c r="DQ7" s="39">
        <v>47.66</v>
      </c>
      <c r="DR7" s="39">
        <v>48.85</v>
      </c>
      <c r="DS7" s="39">
        <v>0.79</v>
      </c>
      <c r="DT7" s="39">
        <v>0.9</v>
      </c>
      <c r="DU7" s="39">
        <v>1.64</v>
      </c>
      <c r="DV7" s="39">
        <v>7.06</v>
      </c>
      <c r="DW7" s="39">
        <v>7.35</v>
      </c>
      <c r="DX7" s="39">
        <v>10.09</v>
      </c>
      <c r="DY7" s="39">
        <v>10.54</v>
      </c>
      <c r="DZ7" s="39">
        <v>12.03</v>
      </c>
      <c r="EA7" s="39">
        <v>12.19</v>
      </c>
      <c r="EB7" s="39">
        <v>15.1</v>
      </c>
      <c r="EC7" s="39">
        <v>17.8</v>
      </c>
      <c r="ED7" s="39">
        <v>0.37</v>
      </c>
      <c r="EE7" s="39">
        <v>0</v>
      </c>
      <c r="EF7" s="39">
        <v>0.16</v>
      </c>
      <c r="EG7" s="39">
        <v>0.24</v>
      </c>
      <c r="EH7" s="39">
        <v>0.11</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gasu18</cp:lastModifiedBy>
  <cp:lastPrinted>2020-01-28T10:33:33Z</cp:lastPrinted>
  <dcterms:created xsi:type="dcterms:W3CDTF">2019-12-05T04:13:56Z</dcterms:created>
  <dcterms:modified xsi:type="dcterms:W3CDTF">2020-03-09T06:20:44Z</dcterms:modified>
  <cp:category/>
</cp:coreProperties>
</file>