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8.18\共有書庫\④庶務係\08 事業の基本計画\【毎年】経営比較分析表\R01年度（H30決算値）\HP用\"/>
    </mc:Choice>
  </mc:AlternateContent>
  <workbookProtection workbookAlgorithmName="SHA-512" workbookHashValue="MboFjzJSAL/wk4z6ih6bDPve9BefUMkq6TstFx8yN6w4ko342m+pZwKNecn8AztO9JY6znJs+cECfHA4052iOA==" workbookSaltValue="PUK51YBMjDHbnfAVMRB+0A==" workbookSpinCount="100000" lockStructure="1"/>
  <bookViews>
    <workbookView xWindow="-3345" yWindow="105" windowWidth="15360" windowHeight="940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<sst xmlns="http://schemas.openxmlformats.org/spreadsheetml/2006/main" count="228" uniqueCount="111">
  <si>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</si>
  <si>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</si>
  <si>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</si>
  <si>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</si>
  <si>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</si>
  <si>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</si>
  <si>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</si>
  <si>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</si>
  <si>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</si>
  <si>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</si>
  <si>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</si>
  <si>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</si>
  <si>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</si>
  <si>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</si>
  <si>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</si>
  <si>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</si>
  <si>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</si>
  <si>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</si>
  <si>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</si>
  <si>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</si>
  <si>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</si>
  <si>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</si>
  <si>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</si>
  <si>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</si>
  <si>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</si>
  <si>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</si>
  <si>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</si>
  <si>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</si>
  <si>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</si>
  <si>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</si>
  <si>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</si>
  <si>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</si>
  <si>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</si>
  <si>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</si>
  <si>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</si>
  <si>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</si>
  <si>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</si>
  <si>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</si>
  <si>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</si>
  <si>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</si>
  <si>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</si>
  <si>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</si>
  <si>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</si>
  <si>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</si>
  <si>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</si>
  <si>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</si>
  <si>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</si>
  <si>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</si>
  <si>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</si>
  <si>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</si>
  <si>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</si>
  <si>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</si>
  <si>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</si>
  <si>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</si>
  <si>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</si>
  <si>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</si>
  <si>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</si>
  <si>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</si>
  <si>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</si>
  <si>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</si>
  <si>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</si>
  <si>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</si>
  <si>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</si>
  <si>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</si>
  <si>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</si>
  <si>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</si>
  <si>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</si>
  <si>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</si>
  <si>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</si>
  <si>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</si>
  <si>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</si>
  <si>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</si>
  <si>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</si>
  <si>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</si>
  <si>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</si>
  <si>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</si>
  <si>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</si>
  <si>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</si>
  <si>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</si>
  <si>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</si>
  <si>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</si>
  <si>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</si>
  <si>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</si>
  <si>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</si>
  <si>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</si>
  <si>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</si>
  <si>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</si>
  <si>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</si>
  <si>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</si>
  <si>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</si>
  <si>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</si>
  <si>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</si>
  <si>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</si>
  <si>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</si>
  <si>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</si>
  <si>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</si>
  <si>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小千谷市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</si>
  <si>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</si>
  <si>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</si>
  <si>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</si>
  <si>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</si>
  <si>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</si>
  <si>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</si>
  <si>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</si>
  <si>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</si>
  <si>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</si>
  <si>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</si>
  <si>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</si>
  <si>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当市は予定していた面的整備が概成し、水洗化率も既に高い水準にあることから今後新規接続の大きな伸びは期待出来ないほか、人口減少の影響により使用料収入は減少に転じている。
　また、既設資産の維持管理費も物価上昇と重なり増加傾向にある。
　将来にわたって安定的に事業を継続するために、ストックマネジメントの実施による更新投資の平準化及び料金改定の検討を進めていく必要がある。</t>
    <rPh sb="37" eb="39">
      <t>コンゴ</t>
    </rPh>
    <rPh sb="69" eb="72">
      <t>シヨウリョウ</t>
    </rPh>
    <rPh sb="72" eb="74">
      <t>シュウニュウ</t>
    </rPh>
    <rPh sb="75" eb="77">
      <t>ゲンショウ</t>
    </rPh>
    <rPh sb="78" eb="79">
      <t>テン</t>
    </rPh>
    <rPh sb="89" eb="91">
      <t>キセツ</t>
    </rPh>
    <rPh sb="91" eb="93">
      <t>シサン</t>
    </rPh>
    <rPh sb="94" eb="96">
      <t>イジ</t>
    </rPh>
    <rPh sb="96" eb="99">
      <t>カンリヒ</t>
    </rPh>
    <rPh sb="100" eb="102">
      <t>ブッカ</t>
    </rPh>
    <rPh sb="102" eb="104">
      <t>ジョウショウ</t>
    </rPh>
    <rPh sb="105" eb="106">
      <t>カサ</t>
    </rPh>
    <rPh sb="108" eb="110">
      <t>ゾウカ</t>
    </rPh>
    <rPh sb="110" eb="112">
      <t>ケイコウ</t>
    </rPh>
    <rPh sb="151" eb="153">
      <t>ジッシ</t>
    </rPh>
    <rPh sb="156" eb="158">
      <t>コウシン</t>
    </rPh>
    <rPh sb="158" eb="160">
      <t>トウシ</t>
    </rPh>
    <rPh sb="161" eb="164">
      <t>ヘイジュンカ</t>
    </rPh>
    <rPh sb="164" eb="165">
      <t>オヨ</t>
    </rPh>
    <rPh sb="166" eb="168">
      <t>リョウキン</t>
    </rPh>
    <rPh sb="168" eb="170">
      <t>カイテイ</t>
    </rPh>
    <rPh sb="171" eb="173">
      <t>ケントウ</t>
    </rPh>
    <rPh sb="174" eb="175">
      <t>スス</t>
    </rPh>
    <rPh sb="179" eb="181">
      <t>ヒツヨウ</t>
    </rPh>
    <phoneticPr fontId="4"/>
  </si>
  <si>
    <t>①　有形固定資産減価償却率
　公共下水道の供用開始がH4年度であるが、法適用し減価償却を開始したのがH22年度からであるため、全国平均よりも低くなっている。加えて面的整備がほぼ落ち着いた状況から固定資産は横ばい程度の微増の中で減価償却が年次的に進んでいる状況である。
②　管渠老朽化率
　当市は公共下水道の供用開始年月日がH5年3月31日であり法定耐用年数を経過した管渠がまだ存在しないため、管渠老朽化率は0％となっている。
③　管渠改善率
　上記状況のため当市はまだ管渠の更新に着手していない。そのため、管渠改善率も0％となっている。</t>
    <rPh sb="28" eb="30">
      <t>ネンド</t>
    </rPh>
    <rPh sb="63" eb="65">
      <t>ゼンコク</t>
    </rPh>
    <rPh sb="65" eb="67">
      <t>ヘイキン</t>
    </rPh>
    <rPh sb="70" eb="71">
      <t>ヒク</t>
    </rPh>
    <rPh sb="78" eb="79">
      <t>クワ</t>
    </rPh>
    <rPh sb="81" eb="83">
      <t>メンテキ</t>
    </rPh>
    <rPh sb="83" eb="85">
      <t>セイビ</t>
    </rPh>
    <rPh sb="88" eb="89">
      <t>オ</t>
    </rPh>
    <rPh sb="90" eb="91">
      <t>ツ</t>
    </rPh>
    <rPh sb="93" eb="95">
      <t>ジョウキョウ</t>
    </rPh>
    <rPh sb="97" eb="99">
      <t>コテイ</t>
    </rPh>
    <rPh sb="99" eb="101">
      <t>シサン</t>
    </rPh>
    <rPh sb="102" eb="103">
      <t>ヨコ</t>
    </rPh>
    <rPh sb="105" eb="107">
      <t>テイド</t>
    </rPh>
    <rPh sb="108" eb="110">
      <t>ビゾウ</t>
    </rPh>
    <rPh sb="111" eb="112">
      <t>ナカ</t>
    </rPh>
    <rPh sb="113" eb="115">
      <t>ゲンカ</t>
    </rPh>
    <rPh sb="115" eb="117">
      <t>ショウキャク</t>
    </rPh>
    <rPh sb="118" eb="120">
      <t>ネンジ</t>
    </rPh>
    <rPh sb="120" eb="121">
      <t>テキ</t>
    </rPh>
    <rPh sb="122" eb="123">
      <t>スス</t>
    </rPh>
    <rPh sb="127" eb="129">
      <t>ジョウキョウ</t>
    </rPh>
    <rPh sb="136" eb="138">
      <t>カンキョ</t>
    </rPh>
    <rPh sb="138" eb="141">
      <t>ロウキュウカ</t>
    </rPh>
    <rPh sb="141" eb="142">
      <t>リツ</t>
    </rPh>
    <rPh sb="215" eb="217">
      <t>カンキョ</t>
    </rPh>
    <rPh sb="217" eb="219">
      <t>カイゼン</t>
    </rPh>
    <rPh sb="219" eb="220">
      <t>リツ</t>
    </rPh>
    <phoneticPr fontId="4"/>
  </si>
  <si>
    <t>①　経常収支比率
　類似団体を上回っている。
②　累積欠損金比率
　累積欠損はない。
③　流動比率
　近年は、類似団体平均値と同程度となっている。
④　企業債残高対事業規模比率
　2年続けて大きく変動したのは、算定時に企業債残高から控除する一般会計負担額のうち、「分流式下水道に要する経費」の算定方法を総務省通知に基づき2年続けて見直した結果、計算上の企業債残高が増減したためである。
⑤　経費回収率
　H29年度に「汚水処理費用」より控除する「公費負担分」のうち「分流式下水道等に要する経費」の算定方法を見直した結果、計算上の「汚水処理費用」が増加したため数値が大幅に低下した。
⑥　汚水処理原価
　⑤と同様の理由により、H29年度数値が大幅に上昇した。
⑦　施設利用率
　当市は流域関連下水道のみで処理場がない。
⑧　水洗化率
　類似団体を上回り上昇しているが、算出元となる処理区域内人口、水洗便所設置済人口共に減少している。</t>
    <rPh sb="25" eb="27">
      <t>ルイセキ</t>
    </rPh>
    <rPh sb="27" eb="30">
      <t>ケッソンキン</t>
    </rPh>
    <rPh sb="30" eb="32">
      <t>ヒリツ</t>
    </rPh>
    <rPh sb="45" eb="47">
      <t>リュウドウ</t>
    </rPh>
    <rPh sb="47" eb="49">
      <t>ヒリツ</t>
    </rPh>
    <rPh sb="51" eb="53">
      <t>キンネン</t>
    </rPh>
    <rPh sb="55" eb="57">
      <t>ルイジ</t>
    </rPh>
    <rPh sb="57" eb="59">
      <t>ダンタイ</t>
    </rPh>
    <rPh sb="59" eb="62">
      <t>ヘイキンチ</t>
    </rPh>
    <rPh sb="63" eb="66">
      <t>ドウテイド</t>
    </rPh>
    <rPh sb="76" eb="78">
      <t>キギョウ</t>
    </rPh>
    <rPh sb="78" eb="79">
      <t>サイ</t>
    </rPh>
    <rPh sb="79" eb="81">
      <t>ザンダカ</t>
    </rPh>
    <rPh sb="81" eb="82">
      <t>タイ</t>
    </rPh>
    <rPh sb="82" eb="84">
      <t>ジギョウ</t>
    </rPh>
    <rPh sb="84" eb="86">
      <t>キボ</t>
    </rPh>
    <rPh sb="86" eb="88">
      <t>ヒリツ</t>
    </rPh>
    <rPh sb="91" eb="92">
      <t>ネン</t>
    </rPh>
    <rPh sb="92" eb="93">
      <t>ツヅ</t>
    </rPh>
    <rPh sb="95" eb="96">
      <t>オオ</t>
    </rPh>
    <rPh sb="98" eb="100">
      <t>ヘンドウ</t>
    </rPh>
    <rPh sb="105" eb="107">
      <t>サンテイ</t>
    </rPh>
    <rPh sb="107" eb="108">
      <t>ジ</t>
    </rPh>
    <rPh sb="109" eb="111">
      <t>キギョウ</t>
    </rPh>
    <rPh sb="111" eb="112">
      <t>サイ</t>
    </rPh>
    <rPh sb="112" eb="114">
      <t>ザンダカ</t>
    </rPh>
    <rPh sb="116" eb="118">
      <t>コウジョ</t>
    </rPh>
    <rPh sb="120" eb="122">
      <t>イッパン</t>
    </rPh>
    <rPh sb="122" eb="124">
      <t>カイケイ</t>
    </rPh>
    <rPh sb="124" eb="126">
      <t>フタン</t>
    </rPh>
    <rPh sb="126" eb="127">
      <t>ガク</t>
    </rPh>
    <rPh sb="132" eb="134">
      <t>ブンリュウ</t>
    </rPh>
    <rPh sb="134" eb="135">
      <t>シキ</t>
    </rPh>
    <rPh sb="135" eb="138">
      <t>ゲスイドウ</t>
    </rPh>
    <rPh sb="139" eb="140">
      <t>ヨウ</t>
    </rPh>
    <rPh sb="142" eb="144">
      <t>ケイヒ</t>
    </rPh>
    <rPh sb="146" eb="148">
      <t>サンテイ</t>
    </rPh>
    <rPh sb="148" eb="150">
      <t>ホウホウ</t>
    </rPh>
    <rPh sb="151" eb="154">
      <t>ソウムショウ</t>
    </rPh>
    <rPh sb="154" eb="156">
      <t>ツウチ</t>
    </rPh>
    <rPh sb="157" eb="158">
      <t>モト</t>
    </rPh>
    <rPh sb="161" eb="162">
      <t>ネン</t>
    </rPh>
    <rPh sb="162" eb="163">
      <t>ツヅ</t>
    </rPh>
    <rPh sb="165" eb="167">
      <t>ミナオ</t>
    </rPh>
    <rPh sb="169" eb="171">
      <t>ケッカ</t>
    </rPh>
    <rPh sb="172" eb="175">
      <t>ケイサンジョウ</t>
    </rPh>
    <rPh sb="176" eb="178">
      <t>キギョウ</t>
    </rPh>
    <rPh sb="178" eb="179">
      <t>サイ</t>
    </rPh>
    <rPh sb="179" eb="181">
      <t>ザンダカ</t>
    </rPh>
    <rPh sb="182" eb="184">
      <t>ゾウゲン</t>
    </rPh>
    <rPh sb="195" eb="197">
      <t>ケイヒ</t>
    </rPh>
    <rPh sb="197" eb="199">
      <t>カイシュウ</t>
    </rPh>
    <rPh sb="199" eb="200">
      <t>リツ</t>
    </rPh>
    <rPh sb="205" eb="207">
      <t>ネンド</t>
    </rPh>
    <rPh sb="209" eb="211">
      <t>オスイ</t>
    </rPh>
    <rPh sb="213" eb="215">
      <t>ヒヨウ</t>
    </rPh>
    <rPh sb="218" eb="220">
      <t>コウジョ</t>
    </rPh>
    <rPh sb="253" eb="254">
      <t>ミ</t>
    </rPh>
    <rPh sb="260" eb="263">
      <t>ケイサンジョウ</t>
    </rPh>
    <rPh sb="265" eb="267">
      <t>オスイ</t>
    </rPh>
    <rPh sb="267" eb="269">
      <t>ショリ</t>
    </rPh>
    <rPh sb="269" eb="271">
      <t>ヒヨウ</t>
    </rPh>
    <rPh sb="273" eb="275">
      <t>ゾウカ</t>
    </rPh>
    <rPh sb="279" eb="281">
      <t>スウチ</t>
    </rPh>
    <rPh sb="282" eb="284">
      <t>オオハバ</t>
    </rPh>
    <rPh sb="293" eb="295">
      <t>オスイ</t>
    </rPh>
    <rPh sb="295" eb="297">
      <t>ショリ</t>
    </rPh>
    <rPh sb="297" eb="299">
      <t>ゲンカ</t>
    </rPh>
    <rPh sb="303" eb="305">
      <t>ドウヨウ</t>
    </rPh>
    <rPh sb="306" eb="308">
      <t>リユウ</t>
    </rPh>
    <rPh sb="317" eb="319">
      <t>スウチ</t>
    </rPh>
    <rPh sb="320" eb="322">
      <t>オオハバ</t>
    </rPh>
    <rPh sb="323" eb="325">
      <t>ジョウショウ</t>
    </rPh>
    <rPh sb="331" eb="333">
      <t>シセツ</t>
    </rPh>
    <rPh sb="333" eb="336">
      <t>リヨウリツ</t>
    </rPh>
    <rPh sb="372" eb="374">
      <t>ウワマワ</t>
    </rPh>
    <rPh sb="375" eb="377">
      <t>ジョウショウ</t>
    </rPh>
    <rPh sb="383" eb="385">
      <t>サンシュツ</t>
    </rPh>
    <rPh sb="385" eb="386">
      <t>モト</t>
    </rPh>
    <rPh sb="389" eb="391">
      <t>ショリ</t>
    </rPh>
    <rPh sb="391" eb="394">
      <t>クイキナイ</t>
    </rPh>
    <rPh sb="394" eb="396">
      <t>ジンコウ</t>
    </rPh>
    <rPh sb="397" eb="399">
      <t>スイセン</t>
    </rPh>
    <rPh sb="399" eb="401">
      <t>ベンジョ</t>
    </rPh>
    <rPh sb="401" eb="403">
      <t>セッチ</t>
    </rPh>
    <rPh sb="403" eb="404">
      <t>ズ</t>
    </rPh>
    <rPh sb="404" eb="406">
      <t>ジンコウ</t>
    </rPh>
    <rPh sb="406" eb="407">
      <t>トモ</t>
    </rPh>
    <rPh sb="408" eb="41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</si>
</sst>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93-4EC6-821F-C5E289CB51DD}"/>
            </c:ext>
          </c:extLst>
        </c:ser>
        <c:dLbls>
          <c:showLegendKey val="0"/>
          <c:showVal val="0"/>
          <c:showCatName val="0"/>
          <c:showSerName val="0"/>
          <c:showPercent val="0"/>
          <c:showBubbleSize val="0"/>
        </c:dLbls>
        <c:gapWidth val="150"/>
        <c:axId val="62744832"/>
        <c:axId val="62763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0.38</c:v>
                </c:pt>
                <c:pt idx="2">
                  <c:v>0.15</c:v>
                </c:pt>
                <c:pt idx="3">
                  <c:v>0.11</c:v>
                </c:pt>
                <c:pt idx="4">
                  <c:v>0.09</c:v>
                </c:pt>
              </c:numCache>
            </c:numRef>
          </c:val>
          <c:smooth val="0"/>
          <c:extLst>
            <c:ext xmlns:c16="http://schemas.microsoft.com/office/drawing/2014/chart" uri="{C3380CC4-5D6E-409C-BE32-E72D297353CC}">
              <c16:uniqueId val="{00000001-D693-4EC6-821F-C5E289CB51DD}"/>
            </c:ext>
          </c:extLst>
        </c:ser>
        <c:dLbls>
          <c:showLegendKey val="0"/>
          <c:showVal val="0"/>
          <c:showCatName val="0"/>
          <c:showSerName val="0"/>
          <c:showPercent val="0"/>
          <c:showBubbleSize val="0"/>
        </c:dLbls>
        <c:marker val="1"/>
        <c:smooth val="0"/>
        <c:axId val="62744832"/>
        <c:axId val="62763392"/>
      </c:lineChart>
      <c:dateAx>
        <c:axId val="62744832"/>
        <c:scaling>
          <c:orientation val="minMax"/>
        </c:scaling>
        <c:delete val="1"/>
        <c:axPos val="b"/>
        <c:numFmt formatCode="ge" sourceLinked="1"/>
        <c:majorTickMark val="none"/>
        <c:minorTickMark val="none"/>
        <c:tickLblPos val="none"/>
        <c:crossAx val="62763392"/>
        <c:crosses val="autoZero"/>
        <c:auto val="1"/>
        <c:lblOffset val="100"/>
        <c:baseTimeUnit val="years"/>
      </c:dateAx>
      <c:valAx>
        <c:axId val="627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74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F9-4965-BCE5-C676EDF788FE}"/>
            </c:ext>
          </c:extLst>
        </c:ser>
        <c:dLbls>
          <c:showLegendKey val="0"/>
          <c:showVal val="0"/>
          <c:showCatName val="0"/>
          <c:showSerName val="0"/>
          <c:showPercent val="0"/>
          <c:showBubbleSize val="0"/>
        </c:dLbls>
        <c:gapWidth val="150"/>
        <c:axId val="124631296"/>
        <c:axId val="124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62.23</c:v>
                </c:pt>
                <c:pt idx="1">
                  <c:v>60</c:v>
                </c:pt>
                <c:pt idx="2">
                  <c:v>53.51</c:v>
                </c:pt>
                <c:pt idx="3">
                  <c:v>59.55</c:v>
                </c:pt>
                <c:pt idx="4">
                  <c:v>59.19</c:v>
                </c:pt>
              </c:numCache>
            </c:numRef>
          </c:val>
          <c:smooth val="0"/>
          <c:extLst>
            <c:ext xmlns:c16="http://schemas.microsoft.com/office/drawing/2014/chart" uri="{C3380CC4-5D6E-409C-BE32-E72D297353CC}">
              <c16:uniqueId val="{00000001-FBF9-4965-BCE5-C676EDF788FE}"/>
            </c:ext>
          </c:extLst>
        </c:ser>
        <c:dLbls>
          <c:showLegendKey val="0"/>
          <c:showVal val="0"/>
          <c:showCatName val="0"/>
          <c:showSerName val="0"/>
          <c:showPercent val="0"/>
          <c:showBubbleSize val="0"/>
        </c:dLbls>
        <c:marker val="1"/>
        <c:smooth val="0"/>
        <c:axId val="124631296"/>
        <c:axId val="124649856"/>
      </c:lineChart>
      <c:dateAx>
        <c:axId val="124631296"/>
        <c:scaling>
          <c:orientation val="minMax"/>
        </c:scaling>
        <c:delete val="1"/>
        <c:axPos val="b"/>
        <c:numFmt formatCode="ge" sourceLinked="1"/>
        <c:majorTickMark val="none"/>
        <c:minorTickMark val="none"/>
        <c:tickLblPos val="none"/>
        <c:crossAx val="124649856"/>
        <c:crosses val="autoZero"/>
        <c:auto val="1"/>
        <c:lblOffset val="100"/>
        <c:baseTimeUnit val="years"/>
      </c:dateAx>
      <c:valAx>
        <c:axId val="124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92.06</c:v>
                </c:pt>
                <c:pt idx="1">
                  <c:v>93.26</c:v>
                </c:pt>
                <c:pt idx="2">
                  <c:v>93.71</c:v>
                </c:pt>
                <c:pt idx="3">
                  <c:v>94.15</c:v>
                </c:pt>
                <c:pt idx="4">
                  <c:v>94.51</c:v>
                </c:pt>
              </c:numCache>
            </c:numRef>
          </c:val>
          <c:extLst>
            <c:ext xmlns:c16="http://schemas.microsoft.com/office/drawing/2014/chart" uri="{C3380CC4-5D6E-409C-BE32-E72D297353CC}">
              <c16:uniqueId val="{00000000-0224-4073-B3A3-64721A06BA9E}"/>
            </c:ext>
          </c:extLst>
        </c:ser>
        <c:dLbls>
          <c:showLegendKey val="0"/>
          <c:showVal val="0"/>
          <c:showCatName val="0"/>
          <c:showSerName val="0"/>
          <c:showPercent val="0"/>
          <c:showBubbleSize val="0"/>
        </c:dLbls>
        <c:gapWidth val="150"/>
        <c:axId val="124676736"/>
        <c:axId val="12468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86.56</c:v>
                </c:pt>
                <c:pt idx="1">
                  <c:v>86.78</c:v>
                </c:pt>
                <c:pt idx="2">
                  <c:v>83.91</c:v>
                </c:pt>
                <c:pt idx="3">
                  <c:v>87.14</c:v>
                </c:pt>
                <c:pt idx="4">
                  <c:v>86.66</c:v>
                </c:pt>
              </c:numCache>
            </c:numRef>
          </c:val>
          <c:smooth val="0"/>
          <c:extLst>
            <c:ext xmlns:c16="http://schemas.microsoft.com/office/drawing/2014/chart" uri="{C3380CC4-5D6E-409C-BE32-E72D297353CC}">
              <c16:uniqueId val="{00000001-0224-4073-B3A3-64721A06BA9E}"/>
            </c:ext>
          </c:extLst>
        </c:ser>
        <c:dLbls>
          <c:showLegendKey val="0"/>
          <c:showVal val="0"/>
          <c:showCatName val="0"/>
          <c:showSerName val="0"/>
          <c:showPercent val="0"/>
          <c:showBubbleSize val="0"/>
        </c:dLbls>
        <c:marker val="1"/>
        <c:smooth val="0"/>
        <c:axId val="124676736"/>
        <c:axId val="124687104"/>
      </c:lineChart>
      <c:dateAx>
        <c:axId val="124676736"/>
        <c:scaling>
          <c:orientation val="minMax"/>
        </c:scaling>
        <c:delete val="1"/>
        <c:axPos val="b"/>
        <c:numFmt formatCode="ge" sourceLinked="1"/>
        <c:majorTickMark val="none"/>
        <c:minorTickMark val="none"/>
        <c:tickLblPos val="none"/>
        <c:crossAx val="124687104"/>
        <c:crosses val="autoZero"/>
        <c:auto val="1"/>
        <c:lblOffset val="100"/>
        <c:baseTimeUnit val="years"/>
      </c:dateAx>
      <c:valAx>
        <c:axId val="12468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7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139.47</c:v>
                </c:pt>
                <c:pt idx="1">
                  <c:v>140.28</c:v>
                </c:pt>
                <c:pt idx="2">
                  <c:v>138.85</c:v>
                </c:pt>
                <c:pt idx="3">
                  <c:v>141.30000000000001</c:v>
                </c:pt>
                <c:pt idx="4">
                  <c:v>135.63999999999999</c:v>
                </c:pt>
              </c:numCache>
            </c:numRef>
          </c:val>
          <c:extLst>
            <c:ext xmlns:c16="http://schemas.microsoft.com/office/drawing/2014/chart" uri="{C3380CC4-5D6E-409C-BE32-E72D297353CC}">
              <c16:uniqueId val="{00000000-203C-4543-813D-B56EDDAD75EF}"/>
            </c:ext>
          </c:extLst>
        </c:ser>
        <c:dLbls>
          <c:showLegendKey val="0"/>
          <c:showVal val="0"/>
          <c:showCatName val="0"/>
          <c:showSerName val="0"/>
          <c:showPercent val="0"/>
          <c:showBubbleSize val="0"/>
        </c:dLbls>
        <c:gapWidth val="150"/>
        <c:axId val="111741568"/>
        <c:axId val="111747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106.59</c:v>
                </c:pt>
                <c:pt idx="1">
                  <c:v>107.4</c:v>
                </c:pt>
                <c:pt idx="2">
                  <c:v>106.85</c:v>
                </c:pt>
                <c:pt idx="3">
                  <c:v>108.38</c:v>
                </c:pt>
                <c:pt idx="4">
                  <c:v>108.43</c:v>
                </c:pt>
              </c:numCache>
            </c:numRef>
          </c:val>
          <c:smooth val="0"/>
          <c:extLst>
            <c:ext xmlns:c16="http://schemas.microsoft.com/office/drawing/2014/chart" uri="{C3380CC4-5D6E-409C-BE32-E72D297353CC}">
              <c16:uniqueId val="{00000001-203C-4543-813D-B56EDDAD75EF}"/>
            </c:ext>
          </c:extLst>
        </c:ser>
        <c:dLbls>
          <c:showLegendKey val="0"/>
          <c:showVal val="0"/>
          <c:showCatName val="0"/>
          <c:showSerName val="0"/>
          <c:showPercent val="0"/>
          <c:showBubbleSize val="0"/>
        </c:dLbls>
        <c:marker val="1"/>
        <c:smooth val="0"/>
        <c:axId val="111741568"/>
        <c:axId val="111747840"/>
      </c:lineChart>
      <c:dateAx>
        <c:axId val="111741568"/>
        <c:scaling>
          <c:orientation val="minMax"/>
        </c:scaling>
        <c:delete val="1"/>
        <c:axPos val="b"/>
        <c:numFmt formatCode="ge" sourceLinked="1"/>
        <c:majorTickMark val="none"/>
        <c:minorTickMark val="none"/>
        <c:tickLblPos val="none"/>
        <c:crossAx val="111747840"/>
        <c:crosses val="autoZero"/>
        <c:auto val="1"/>
        <c:lblOffset val="100"/>
        <c:baseTimeUnit val="years"/>
      </c:dateAx>
      <c:valAx>
        <c:axId val="11174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4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11.97</c:v>
                </c:pt>
                <c:pt idx="1">
                  <c:v>16.57</c:v>
                </c:pt>
                <c:pt idx="2">
                  <c:v>16.559999999999999</c:v>
                </c:pt>
                <c:pt idx="3">
                  <c:v>18.89</c:v>
                </c:pt>
                <c:pt idx="4">
                  <c:v>21.17</c:v>
                </c:pt>
              </c:numCache>
            </c:numRef>
          </c:val>
          <c:extLst>
            <c:ext xmlns:c16="http://schemas.microsoft.com/office/drawing/2014/chart" uri="{C3380CC4-5D6E-409C-BE32-E72D297353CC}">
              <c16:uniqueId val="{00000000-D5DC-444A-9026-74C01DE28B58}"/>
            </c:ext>
          </c:extLst>
        </c:ser>
        <c:dLbls>
          <c:showLegendKey val="0"/>
          <c:showVal val="0"/>
          <c:showCatName val="0"/>
          <c:showSerName val="0"/>
          <c:showPercent val="0"/>
          <c:showBubbleSize val="0"/>
        </c:dLbls>
        <c:gapWidth val="150"/>
        <c:axId val="111774720"/>
        <c:axId val="1117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15.82</c:v>
                </c:pt>
                <c:pt idx="1">
                  <c:v>18.29</c:v>
                </c:pt>
                <c:pt idx="2">
                  <c:v>21.09</c:v>
                </c:pt>
                <c:pt idx="3">
                  <c:v>15.21</c:v>
                </c:pt>
                <c:pt idx="4">
                  <c:v>17.350000000000001</c:v>
                </c:pt>
              </c:numCache>
            </c:numRef>
          </c:val>
          <c:smooth val="0"/>
          <c:extLst>
            <c:ext xmlns:c16="http://schemas.microsoft.com/office/drawing/2014/chart" uri="{C3380CC4-5D6E-409C-BE32-E72D297353CC}">
              <c16:uniqueId val="{00000001-D5DC-444A-9026-74C01DE28B58}"/>
            </c:ext>
          </c:extLst>
        </c:ser>
        <c:dLbls>
          <c:showLegendKey val="0"/>
          <c:showVal val="0"/>
          <c:showCatName val="0"/>
          <c:showSerName val="0"/>
          <c:showPercent val="0"/>
          <c:showBubbleSize val="0"/>
        </c:dLbls>
        <c:marker val="1"/>
        <c:smooth val="0"/>
        <c:axId val="111774720"/>
        <c:axId val="111776896"/>
      </c:lineChart>
      <c:dateAx>
        <c:axId val="111774720"/>
        <c:scaling>
          <c:orientation val="minMax"/>
        </c:scaling>
        <c:delete val="1"/>
        <c:axPos val="b"/>
        <c:numFmt formatCode="ge" sourceLinked="1"/>
        <c:majorTickMark val="none"/>
        <c:minorTickMark val="none"/>
        <c:tickLblPos val="none"/>
        <c:crossAx val="111776896"/>
        <c:crosses val="autoZero"/>
        <c:auto val="1"/>
        <c:lblOffset val="100"/>
        <c:baseTimeUnit val="years"/>
      </c:dateAx>
      <c:valAx>
        <c:axId val="1117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7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4A-44DA-B517-C72C7D26A3D8}"/>
            </c:ext>
          </c:extLst>
        </c:ser>
        <c:dLbls>
          <c:showLegendKey val="0"/>
          <c:showVal val="0"/>
          <c:showCatName val="0"/>
          <c:showSerName val="0"/>
          <c:showPercent val="0"/>
          <c:showBubbleSize val="0"/>
        </c:dLbls>
        <c:gapWidth val="150"/>
        <c:axId val="124347520"/>
        <c:axId val="1243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formatCode="#,##0.00;&quot;△&quot;#,##0.00">
                  <c:v>0</c:v>
                </c:pt>
                <c:pt idx="3">
                  <c:v>0.01</c:v>
                </c:pt>
                <c:pt idx="4">
                  <c:v>0.01</c:v>
                </c:pt>
              </c:numCache>
            </c:numRef>
          </c:val>
          <c:smooth val="0"/>
          <c:extLst>
            <c:ext xmlns:c16="http://schemas.microsoft.com/office/drawing/2014/chart" uri="{C3380CC4-5D6E-409C-BE32-E72D297353CC}">
              <c16:uniqueId val="{00000001-564A-44DA-B517-C72C7D26A3D8}"/>
            </c:ext>
          </c:extLst>
        </c:ser>
        <c:dLbls>
          <c:showLegendKey val="0"/>
          <c:showVal val="0"/>
          <c:showCatName val="0"/>
          <c:showSerName val="0"/>
          <c:showPercent val="0"/>
          <c:showBubbleSize val="0"/>
        </c:dLbls>
        <c:marker val="1"/>
        <c:smooth val="0"/>
        <c:axId val="124347520"/>
        <c:axId val="124349440"/>
      </c:lineChart>
      <c:dateAx>
        <c:axId val="124347520"/>
        <c:scaling>
          <c:orientation val="minMax"/>
        </c:scaling>
        <c:delete val="1"/>
        <c:axPos val="b"/>
        <c:numFmt formatCode="ge" sourceLinked="1"/>
        <c:majorTickMark val="none"/>
        <c:minorTickMark val="none"/>
        <c:tickLblPos val="none"/>
        <c:crossAx val="124349440"/>
        <c:crosses val="autoZero"/>
        <c:auto val="1"/>
        <c:lblOffset val="100"/>
        <c:baseTimeUnit val="years"/>
      </c:dateAx>
      <c:valAx>
        <c:axId val="1243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475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64-43E9-9670-6AB6DEE86E32}"/>
            </c:ext>
          </c:extLst>
        </c:ser>
        <c:dLbls>
          <c:showLegendKey val="0"/>
          <c:showVal val="0"/>
          <c:showCatName val="0"/>
          <c:showSerName val="0"/>
          <c:showPercent val="0"/>
          <c:showBubbleSize val="0"/>
        </c:dLbls>
        <c:gapWidth val="150"/>
        <c:axId val="124381056"/>
        <c:axId val="124391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23.51</c:v>
                </c:pt>
                <c:pt idx="1">
                  <c:v>18.920000000000002</c:v>
                </c:pt>
                <c:pt idx="2">
                  <c:v>92.92</c:v>
                </c:pt>
                <c:pt idx="3">
                  <c:v>12.78</c:v>
                </c:pt>
                <c:pt idx="4">
                  <c:v>12.89</c:v>
                </c:pt>
              </c:numCache>
            </c:numRef>
          </c:val>
          <c:smooth val="0"/>
          <c:extLst>
            <c:ext xmlns:c16="http://schemas.microsoft.com/office/drawing/2014/chart" uri="{C3380CC4-5D6E-409C-BE32-E72D297353CC}">
              <c16:uniqueId val="{00000001-7264-43E9-9670-6AB6DEE86E32}"/>
            </c:ext>
          </c:extLst>
        </c:ser>
        <c:dLbls>
          <c:showLegendKey val="0"/>
          <c:showVal val="0"/>
          <c:showCatName val="0"/>
          <c:showSerName val="0"/>
          <c:showPercent val="0"/>
          <c:showBubbleSize val="0"/>
        </c:dLbls>
        <c:marker val="1"/>
        <c:smooth val="0"/>
        <c:axId val="124381056"/>
        <c:axId val="124391424"/>
      </c:lineChart>
      <c:dateAx>
        <c:axId val="124381056"/>
        <c:scaling>
          <c:orientation val="minMax"/>
        </c:scaling>
        <c:delete val="1"/>
        <c:axPos val="b"/>
        <c:numFmt formatCode="ge" sourceLinked="1"/>
        <c:majorTickMark val="none"/>
        <c:minorTickMark val="none"/>
        <c:tickLblPos val="none"/>
        <c:crossAx val="124391424"/>
        <c:crosses val="autoZero"/>
        <c:auto val="1"/>
        <c:lblOffset val="100"/>
        <c:baseTimeUnit val="years"/>
      </c:dateAx>
      <c:valAx>
        <c:axId val="12439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46.6</c:v>
                </c:pt>
                <c:pt idx="1">
                  <c:v>49.85</c:v>
                </c:pt>
                <c:pt idx="2">
                  <c:v>48.95</c:v>
                </c:pt>
                <c:pt idx="3">
                  <c:v>56.38</c:v>
                </c:pt>
                <c:pt idx="4">
                  <c:v>53.69</c:v>
                </c:pt>
              </c:numCache>
            </c:numRef>
          </c:val>
          <c:extLst>
            <c:ext xmlns:c16="http://schemas.microsoft.com/office/drawing/2014/chart" uri="{C3380CC4-5D6E-409C-BE32-E72D297353CC}">
              <c16:uniqueId val="{00000000-ED59-4728-B3C2-F8379812A2D7}"/>
            </c:ext>
          </c:extLst>
        </c:ser>
        <c:dLbls>
          <c:showLegendKey val="0"/>
          <c:showVal val="0"/>
          <c:showCatName val="0"/>
          <c:showSerName val="0"/>
          <c:showPercent val="0"/>
          <c:showBubbleSize val="0"/>
        </c:dLbls>
        <c:gapWidth val="150"/>
        <c:axId val="124418688"/>
        <c:axId val="12443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57.35</c:v>
                </c:pt>
                <c:pt idx="2">
                  <c:v>50.66</c:v>
                </c:pt>
                <c:pt idx="3">
                  <c:v>57.48</c:v>
                </c:pt>
                <c:pt idx="4">
                  <c:v>54.32</c:v>
                </c:pt>
              </c:numCache>
            </c:numRef>
          </c:val>
          <c:smooth val="0"/>
          <c:extLst>
            <c:ext xmlns:c16="http://schemas.microsoft.com/office/drawing/2014/chart" uri="{C3380CC4-5D6E-409C-BE32-E72D297353CC}">
              <c16:uniqueId val="{00000001-ED59-4728-B3C2-F8379812A2D7}"/>
            </c:ext>
          </c:extLst>
        </c:ser>
        <c:dLbls>
          <c:showLegendKey val="0"/>
          <c:showVal val="0"/>
          <c:showCatName val="0"/>
          <c:showSerName val="0"/>
          <c:showPercent val="0"/>
          <c:showBubbleSize val="0"/>
        </c:dLbls>
        <c:marker val="1"/>
        <c:smooth val="0"/>
        <c:axId val="124418688"/>
        <c:axId val="124433152"/>
      </c:lineChart>
      <c:dateAx>
        <c:axId val="124418688"/>
        <c:scaling>
          <c:orientation val="minMax"/>
        </c:scaling>
        <c:delete val="1"/>
        <c:axPos val="b"/>
        <c:numFmt formatCode="ge" sourceLinked="1"/>
        <c:majorTickMark val="none"/>
        <c:minorTickMark val="none"/>
        <c:tickLblPos val="none"/>
        <c:crossAx val="124433152"/>
        <c:crosses val="autoZero"/>
        <c:auto val="1"/>
        <c:lblOffset val="100"/>
        <c:baseTimeUnit val="years"/>
      </c:dateAx>
      <c:valAx>
        <c:axId val="124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1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373.72</c:v>
                </c:pt>
                <c:pt idx="1">
                  <c:v>285.26</c:v>
                </c:pt>
                <c:pt idx="2">
                  <c:v>239.97</c:v>
                </c:pt>
                <c:pt idx="3">
                  <c:v>1236.08</c:v>
                </c:pt>
                <c:pt idx="4">
                  <c:v>922.55</c:v>
                </c:pt>
              </c:numCache>
            </c:numRef>
          </c:val>
          <c:extLst>
            <c:ext xmlns:c16="http://schemas.microsoft.com/office/drawing/2014/chart" uri="{C3380CC4-5D6E-409C-BE32-E72D297353CC}">
              <c16:uniqueId val="{00000000-8137-4D0A-8019-A481AA9685F4}"/>
            </c:ext>
          </c:extLst>
        </c:ser>
        <c:dLbls>
          <c:showLegendKey val="0"/>
          <c:showVal val="0"/>
          <c:showCatName val="0"/>
          <c:showSerName val="0"/>
          <c:showPercent val="0"/>
          <c:showBubbleSize val="0"/>
        </c:dLbls>
        <c:gapWidth val="150"/>
        <c:axId val="124464128"/>
        <c:axId val="124466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1010.51</c:v>
                </c:pt>
                <c:pt idx="1">
                  <c:v>1031.56</c:v>
                </c:pt>
                <c:pt idx="2">
                  <c:v>1111.31</c:v>
                </c:pt>
                <c:pt idx="3">
                  <c:v>1046.25</c:v>
                </c:pt>
                <c:pt idx="4">
                  <c:v>1000.94</c:v>
                </c:pt>
              </c:numCache>
            </c:numRef>
          </c:val>
          <c:smooth val="0"/>
          <c:extLst>
            <c:ext xmlns:c16="http://schemas.microsoft.com/office/drawing/2014/chart" uri="{C3380CC4-5D6E-409C-BE32-E72D297353CC}">
              <c16:uniqueId val="{00000001-8137-4D0A-8019-A481AA9685F4}"/>
            </c:ext>
          </c:extLst>
        </c:ser>
        <c:dLbls>
          <c:showLegendKey val="0"/>
          <c:showVal val="0"/>
          <c:showCatName val="0"/>
          <c:showSerName val="0"/>
          <c:showPercent val="0"/>
          <c:showBubbleSize val="0"/>
        </c:dLbls>
        <c:marker val="1"/>
        <c:smooth val="0"/>
        <c:axId val="124464128"/>
        <c:axId val="124466304"/>
      </c:lineChart>
      <c:dateAx>
        <c:axId val="124464128"/>
        <c:scaling>
          <c:orientation val="minMax"/>
        </c:scaling>
        <c:delete val="1"/>
        <c:axPos val="b"/>
        <c:numFmt formatCode="ge" sourceLinked="1"/>
        <c:majorTickMark val="none"/>
        <c:minorTickMark val="none"/>
        <c:tickLblPos val="none"/>
        <c:crossAx val="124466304"/>
        <c:crosses val="autoZero"/>
        <c:auto val="1"/>
        <c:lblOffset val="100"/>
        <c:baseTimeUnit val="years"/>
      </c:dateAx>
      <c:valAx>
        <c:axId val="1244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180.08</c:v>
                </c:pt>
                <c:pt idx="1">
                  <c:v>175.18</c:v>
                </c:pt>
                <c:pt idx="2">
                  <c:v>168.57</c:v>
                </c:pt>
                <c:pt idx="3">
                  <c:v>101.89</c:v>
                </c:pt>
                <c:pt idx="4">
                  <c:v>99.73</c:v>
                </c:pt>
              </c:numCache>
            </c:numRef>
          </c:val>
          <c:extLst>
            <c:ext xmlns:c16="http://schemas.microsoft.com/office/drawing/2014/chart" uri="{C3380CC4-5D6E-409C-BE32-E72D297353CC}">
              <c16:uniqueId val="{00000000-00DF-4CB5-BBAE-F40D71113CCD}"/>
            </c:ext>
          </c:extLst>
        </c:ser>
        <c:dLbls>
          <c:showLegendKey val="0"/>
          <c:showVal val="0"/>
          <c:showCatName val="0"/>
          <c:showSerName val="0"/>
          <c:showPercent val="0"/>
          <c:showBubbleSize val="0"/>
        </c:dLbls>
        <c:gapWidth val="150"/>
        <c:axId val="124499456"/>
        <c:axId val="12450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83</c:v>
                </c:pt>
                <c:pt idx="1">
                  <c:v>84.32</c:v>
                </c:pt>
                <c:pt idx="2">
                  <c:v>75.540000000000006</c:v>
                </c:pt>
                <c:pt idx="3">
                  <c:v>88.37</c:v>
                </c:pt>
                <c:pt idx="4">
                  <c:v>93.77</c:v>
                </c:pt>
              </c:numCache>
            </c:numRef>
          </c:val>
          <c:smooth val="0"/>
          <c:extLst>
            <c:ext xmlns:c16="http://schemas.microsoft.com/office/drawing/2014/chart" uri="{C3380CC4-5D6E-409C-BE32-E72D297353CC}">
              <c16:uniqueId val="{00000001-00DF-4CB5-BBAE-F40D71113CCD}"/>
            </c:ext>
          </c:extLst>
        </c:ser>
        <c:dLbls>
          <c:showLegendKey val="0"/>
          <c:showVal val="0"/>
          <c:showCatName val="0"/>
          <c:showSerName val="0"/>
          <c:showPercent val="0"/>
          <c:showBubbleSize val="0"/>
        </c:dLbls>
        <c:marker val="1"/>
        <c:smooth val="0"/>
        <c:axId val="124499456"/>
        <c:axId val="124501376"/>
      </c:lineChart>
      <c:dateAx>
        <c:axId val="124499456"/>
        <c:scaling>
          <c:orientation val="minMax"/>
        </c:scaling>
        <c:delete val="1"/>
        <c:axPos val="b"/>
        <c:numFmt formatCode="ge" sourceLinked="1"/>
        <c:majorTickMark val="none"/>
        <c:minorTickMark val="none"/>
        <c:tickLblPos val="none"/>
        <c:crossAx val="124501376"/>
        <c:crosses val="autoZero"/>
        <c:auto val="1"/>
        <c:lblOffset val="100"/>
        <c:baseTimeUnit val="years"/>
      </c:dateAx>
      <c:valAx>
        <c:axId val="12450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49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87.24</c:v>
                </c:pt>
                <c:pt idx="1">
                  <c:v>89.76</c:v>
                </c:pt>
                <c:pt idx="2">
                  <c:v>93.47</c:v>
                </c:pt>
                <c:pt idx="3">
                  <c:v>154.6</c:v>
                </c:pt>
                <c:pt idx="4">
                  <c:v>158.51</c:v>
                </c:pt>
              </c:numCache>
            </c:numRef>
          </c:val>
          <c:extLst>
            <c:ext xmlns:c16="http://schemas.microsoft.com/office/drawing/2014/chart" uri="{C3380CC4-5D6E-409C-BE32-E72D297353CC}">
              <c16:uniqueId val="{00000000-0C69-46C2-A2CA-EFB486CFB0C5}"/>
            </c:ext>
          </c:extLst>
        </c:ser>
        <c:dLbls>
          <c:showLegendKey val="0"/>
          <c:showVal val="0"/>
          <c:showCatName val="0"/>
          <c:showSerName val="0"/>
          <c:showPercent val="0"/>
          <c:showBubbleSize val="0"/>
        </c:dLbls>
        <c:gapWidth val="150"/>
        <c:axId val="124602240"/>
        <c:axId val="1246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193.74</c:v>
                </c:pt>
                <c:pt idx="1">
                  <c:v>188.12</c:v>
                </c:pt>
                <c:pt idx="2">
                  <c:v>207.96</c:v>
                </c:pt>
                <c:pt idx="3">
                  <c:v>178.11</c:v>
                </c:pt>
                <c:pt idx="4">
                  <c:v>165.57</c:v>
                </c:pt>
              </c:numCache>
            </c:numRef>
          </c:val>
          <c:smooth val="0"/>
          <c:extLst>
            <c:ext xmlns:c16="http://schemas.microsoft.com/office/drawing/2014/chart" uri="{C3380CC4-5D6E-409C-BE32-E72D297353CC}">
              <c16:uniqueId val="{00000001-0C69-46C2-A2CA-EFB486CFB0C5}"/>
            </c:ext>
          </c:extLst>
        </c:ser>
        <c:dLbls>
          <c:showLegendKey val="0"/>
          <c:showVal val="0"/>
          <c:showCatName val="0"/>
          <c:showSerName val="0"/>
          <c:showPercent val="0"/>
          <c:showBubbleSize val="0"/>
        </c:dLbls>
        <c:marker val="1"/>
        <c:smooth val="0"/>
        <c:axId val="124602240"/>
        <c:axId val="124608512"/>
      </c:lineChart>
      <c:dateAx>
        <c:axId val="124602240"/>
        <c:scaling>
          <c:orientation val="minMax"/>
        </c:scaling>
        <c:delete val="1"/>
        <c:axPos val="b"/>
        <c:numFmt formatCode="ge" sourceLinked="1"/>
        <c:majorTickMark val="none"/>
        <c:minorTickMark val="none"/>
        <c:tickLblPos val="none"/>
        <c:crossAx val="124608512"/>
        <c:crosses val="autoZero"/>
        <c:auto val="1"/>
        <c:lblOffset val="100"/>
        <c:baseTimeUnit val="years"/>
      </c:dateAx>
      <c:valAx>
        <c:axId val="1246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6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1" zoomScale="85" zoomScaleNormal="85" workbookViewId="0">
      <selection activeCell="B1" sqref="B1"/>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新潟県　小千谷市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Bd2</v>
      </c>
      <c r="X8" s="48"/>
      <c r="Y8" s="48"/>
      <c r="Z8" s="48"/>
      <c r="AA8" s="48"/>
      <c r="AB8" s="48"/>
      <c r="AC8" s="48"/>
      <c r="AD8" s="49" t="str">
        <f>データ!$M$6</f>
        <v>非設置</v>
      </c>
      <c r="AE8" s="49"/>
      <c r="AF8" s="49"/>
      <c r="AG8" s="49"/>
      <c r="AH8" s="49"/>
      <c r="AI8" s="49"/>
      <c r="AJ8" s="49"/>
      <c r="AK8" s="3"/>
      <c r="AL8" s="50">
        <f>データ!S6</f>
        <v>35776</v>
      </c>
      <c r="AM8" s="50"/>
      <c r="AN8" s="50"/>
      <c r="AO8" s="50"/>
      <c r="AP8" s="50"/>
      <c r="AQ8" s="50"/>
      <c r="AR8" s="50"/>
      <c r="AS8" s="50"/>
      <c r="AT8" s="45">
        <f>データ!T6</f>
        <v>155.19</v>
      </c>
      <c r="AU8" s="45"/>
      <c r="AV8" s="45"/>
      <c r="AW8" s="45"/>
      <c r="AX8" s="45"/>
      <c r="AY8" s="45"/>
      <c r="AZ8" s="45"/>
      <c r="BA8" s="45"/>
      <c r="BB8" s="45">
        <f>データ!U6</f>
        <v>230.53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55.97</v>
      </c>
      <c r="J10" s="45"/>
      <c r="K10" s="45"/>
      <c r="L10" s="45"/>
      <c r="M10" s="45"/>
      <c r="N10" s="45"/>
      <c r="O10" s="45"/>
      <c r="P10" s="45">
        <f>データ!P6</f>
        <v>84.67</v>
      </c>
      <c r="Q10" s="45"/>
      <c r="R10" s="45"/>
      <c r="S10" s="45"/>
      <c r="T10" s="45"/>
      <c r="U10" s="45"/>
      <c r="V10" s="45"/>
      <c r="W10" s="45">
        <f>データ!Q6</f>
        <v>91.96</v>
      </c>
      <c r="X10" s="45"/>
      <c r="Y10" s="45"/>
      <c r="Z10" s="45"/>
      <c r="AA10" s="45"/>
      <c r="AB10" s="45"/>
      <c r="AC10" s="45"/>
      <c r="AD10" s="50">
        <f>データ!R6</f>
        <v>3240</v>
      </c>
      <c r="AE10" s="50"/>
      <c r="AF10" s="50"/>
      <c r="AG10" s="50"/>
      <c r="AH10" s="50"/>
      <c r="AI10" s="50"/>
      <c r="AJ10" s="50"/>
      <c r="AK10" s="2"/>
      <c r="AL10" s="50">
        <f>データ!V6</f>
        <v>30064</v>
      </c>
      <c r="AM10" s="50"/>
      <c r="AN10" s="50"/>
      <c r="AO10" s="50"/>
      <c r="AP10" s="50"/>
      <c r="AQ10" s="50"/>
      <c r="AR10" s="50"/>
      <c r="AS10" s="50"/>
      <c r="AT10" s="45">
        <f>データ!W6</f>
        <v>9.36</v>
      </c>
      <c r="AU10" s="45"/>
      <c r="AV10" s="45"/>
      <c r="AW10" s="45"/>
      <c r="AX10" s="45"/>
      <c r="AY10" s="45"/>
      <c r="AZ10" s="45"/>
      <c r="BA10" s="45"/>
      <c r="BB10" s="45">
        <f>データ!X6</f>
        <v>3211.97</v>
      </c>
      <c r="BC10" s="45"/>
      <c r="BD10" s="45"/>
      <c r="BE10" s="45"/>
      <c r="BF10" s="45"/>
      <c r="BG10" s="45"/>
      <c r="BH10" s="45"/>
      <c r="BI10" s="45"/>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6" t="s">
        <v>24</v>
      </c>
      <c r="BM11" s="76"/>
      <c r="BN11" s="76"/>
      <c r="BO11" s="76"/>
      <c r="BP11" s="76"/>
      <c r="BQ11" s="76"/>
      <c r="BR11" s="76"/>
      <c r="BS11" s="76"/>
      <c r="BT11" s="76"/>
      <c r="BU11" s="76"/>
      <c r="BV11" s="76"/>
      <c r="BW11" s="76"/>
      <c r="BX11" s="76"/>
      <c r="BY11" s="76"/>
      <c r="BZ11" s="7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6"/>
      <c r="BM12" s="76"/>
      <c r="BN12" s="76"/>
      <c r="BO12" s="76"/>
      <c r="BP12" s="76"/>
      <c r="BQ12" s="76"/>
      <c r="BR12" s="76"/>
      <c r="BS12" s="76"/>
      <c r="BT12" s="76"/>
      <c r="BU12" s="76"/>
      <c r="BV12" s="76"/>
      <c r="BW12" s="76"/>
      <c r="BX12" s="76"/>
      <c r="BY12" s="76"/>
      <c r="BZ12" s="7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7"/>
      <c r="BM13" s="77"/>
      <c r="BN13" s="77"/>
      <c r="BO13" s="77"/>
      <c r="BP13" s="77"/>
      <c r="BQ13" s="77"/>
      <c r="BR13" s="77"/>
      <c r="BS13" s="77"/>
      <c r="BT13" s="77"/>
      <c r="BU13" s="77"/>
      <c r="BV13" s="77"/>
      <c r="BW13" s="77"/>
      <c r="BX13" s="77"/>
      <c r="BY13" s="77"/>
      <c r="BZ13" s="77"/>
    </row>
    <row r="14" spans="1:78" ht="13.5" customHeight="1" x14ac:dyDescent="0.15">
      <c r="A14" s="2"/>
      <c r="B14" s="78" t="s">
        <v>25</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108</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1"/>
      <c r="BM82" s="72"/>
      <c r="BN82" s="72"/>
      <c r="BO82" s="72"/>
      <c r="BP82" s="72"/>
      <c r="BQ82" s="72"/>
      <c r="BR82" s="72"/>
      <c r="BS82" s="72"/>
      <c r="BT82" s="72"/>
      <c r="BU82" s="72"/>
      <c r="BV82" s="72"/>
      <c r="BW82" s="72"/>
      <c r="BX82" s="72"/>
      <c r="BY82" s="72"/>
      <c r="BZ82" s="7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dmtND2+BFL/1YTL5JaFqDgJKd8UFZTWsDf1O0uC6gOK8/WjrcUuy/ovUQGQtKu31rfXDz7VD62UM+byrGDl+jA==" saltValue="HLH5ZE0f7h7g4Y4AYnv4V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5546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8" t="s">
        <v>52</v>
      </c>
      <c r="I3" s="89"/>
      <c r="J3" s="89"/>
      <c r="K3" s="89"/>
      <c r="L3" s="89"/>
      <c r="M3" s="89"/>
      <c r="N3" s="89"/>
      <c r="O3" s="89"/>
      <c r="P3" s="89"/>
      <c r="Q3" s="89"/>
      <c r="R3" s="89"/>
      <c r="S3" s="89"/>
      <c r="T3" s="89"/>
      <c r="U3" s="89"/>
      <c r="V3" s="89"/>
      <c r="W3" s="89"/>
      <c r="X3" s="90"/>
      <c r="Y3" s="94" t="s">
        <v>53</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54</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8" x14ac:dyDescent="0.15">
      <c r="A4" s="28" t="s">
        <v>55</v>
      </c>
      <c r="B4" s="30"/>
      <c r="C4" s="30"/>
      <c r="D4" s="30"/>
      <c r="E4" s="30"/>
      <c r="F4" s="30"/>
      <c r="G4" s="30"/>
      <c r="H4" s="91"/>
      <c r="I4" s="92"/>
      <c r="J4" s="92"/>
      <c r="K4" s="92"/>
      <c r="L4" s="92"/>
      <c r="M4" s="92"/>
      <c r="N4" s="92"/>
      <c r="O4" s="92"/>
      <c r="P4" s="92"/>
      <c r="Q4" s="92"/>
      <c r="R4" s="92"/>
      <c r="S4" s="92"/>
      <c r="T4" s="92"/>
      <c r="U4" s="92"/>
      <c r="V4" s="92"/>
      <c r="W4" s="92"/>
      <c r="X4" s="93"/>
      <c r="Y4" s="87" t="s">
        <v>56</v>
      </c>
      <c r="Z4" s="87"/>
      <c r="AA4" s="87"/>
      <c r="AB4" s="87"/>
      <c r="AC4" s="87"/>
      <c r="AD4" s="87"/>
      <c r="AE4" s="87"/>
      <c r="AF4" s="87"/>
      <c r="AG4" s="87"/>
      <c r="AH4" s="87"/>
      <c r="AI4" s="87"/>
      <c r="AJ4" s="87" t="s">
        <v>57</v>
      </c>
      <c r="AK4" s="87"/>
      <c r="AL4" s="87"/>
      <c r="AM4" s="87"/>
      <c r="AN4" s="87"/>
      <c r="AO4" s="87"/>
      <c r="AP4" s="87"/>
      <c r="AQ4" s="87"/>
      <c r="AR4" s="87"/>
      <c r="AS4" s="87"/>
      <c r="AT4" s="87"/>
      <c r="AU4" s="87" t="s">
        <v>58</v>
      </c>
      <c r="AV4" s="87"/>
      <c r="AW4" s="87"/>
      <c r="AX4" s="87"/>
      <c r="AY4" s="87"/>
      <c r="AZ4" s="87"/>
      <c r="BA4" s="87"/>
      <c r="BB4" s="87"/>
      <c r="BC4" s="87"/>
      <c r="BD4" s="87"/>
      <c r="BE4" s="87"/>
      <c r="BF4" s="87" t="s">
        <v>59</v>
      </c>
      <c r="BG4" s="87"/>
      <c r="BH4" s="87"/>
      <c r="BI4" s="87"/>
      <c r="BJ4" s="87"/>
      <c r="BK4" s="87"/>
      <c r="BL4" s="87"/>
      <c r="BM4" s="87"/>
      <c r="BN4" s="87"/>
      <c r="BO4" s="87"/>
      <c r="BP4" s="87"/>
      <c r="BQ4" s="87" t="s">
        <v>60</v>
      </c>
      <c r="BR4" s="87"/>
      <c r="BS4" s="87"/>
      <c r="BT4" s="87"/>
      <c r="BU4" s="87"/>
      <c r="BV4" s="87"/>
      <c r="BW4" s="87"/>
      <c r="BX4" s="87"/>
      <c r="BY4" s="87"/>
      <c r="BZ4" s="87"/>
      <c r="CA4" s="87"/>
      <c r="CB4" s="87" t="s">
        <v>61</v>
      </c>
      <c r="CC4" s="87"/>
      <c r="CD4" s="87"/>
      <c r="CE4" s="87"/>
      <c r="CF4" s="87"/>
      <c r="CG4" s="87"/>
      <c r="CH4" s="87"/>
      <c r="CI4" s="87"/>
      <c r="CJ4" s="87"/>
      <c r="CK4" s="87"/>
      <c r="CL4" s="87"/>
      <c r="CM4" s="87" t="s">
        <v>62</v>
      </c>
      <c r="CN4" s="87"/>
      <c r="CO4" s="87"/>
      <c r="CP4" s="87"/>
      <c r="CQ4" s="87"/>
      <c r="CR4" s="87"/>
      <c r="CS4" s="87"/>
      <c r="CT4" s="87"/>
      <c r="CU4" s="87"/>
      <c r="CV4" s="87"/>
      <c r="CW4" s="87"/>
      <c r="CX4" s="87" t="s">
        <v>63</v>
      </c>
      <c r="CY4" s="87"/>
      <c r="CZ4" s="87"/>
      <c r="DA4" s="87"/>
      <c r="DB4" s="87"/>
      <c r="DC4" s="87"/>
      <c r="DD4" s="87"/>
      <c r="DE4" s="87"/>
      <c r="DF4" s="87"/>
      <c r="DG4" s="87"/>
      <c r="DH4" s="87"/>
      <c r="DI4" s="87" t="s">
        <v>64</v>
      </c>
      <c r="DJ4" s="87"/>
      <c r="DK4" s="87"/>
      <c r="DL4" s="87"/>
      <c r="DM4" s="87"/>
      <c r="DN4" s="87"/>
      <c r="DO4" s="87"/>
      <c r="DP4" s="87"/>
      <c r="DQ4" s="87"/>
      <c r="DR4" s="87"/>
      <c r="DS4" s="87"/>
      <c r="DT4" s="87" t="s">
        <v>65</v>
      </c>
      <c r="DU4" s="87"/>
      <c r="DV4" s="87"/>
      <c r="DW4" s="87"/>
      <c r="DX4" s="87"/>
      <c r="DY4" s="87"/>
      <c r="DZ4" s="87"/>
      <c r="EA4" s="87"/>
      <c r="EB4" s="87"/>
      <c r="EC4" s="87"/>
      <c r="ED4" s="87"/>
      <c r="EE4" s="87" t="s">
        <v>66</v>
      </c>
      <c r="EF4" s="87"/>
      <c r="EG4" s="87"/>
      <c r="EH4" s="87"/>
      <c r="EI4" s="87"/>
      <c r="EJ4" s="87"/>
      <c r="EK4" s="87"/>
      <c r="EL4" s="87"/>
      <c r="EM4" s="87"/>
      <c r="EN4" s="87"/>
      <c r="EO4" s="87"/>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152081</v>
      </c>
      <c r="D6" s="33">
        <f t="shared" si="3"/>
        <v>46</v>
      </c>
      <c r="E6" s="33">
        <f t="shared" si="3"/>
        <v>17</v>
      </c>
      <c r="F6" s="33">
        <f t="shared" si="3"/>
        <v>1</v>
      </c>
      <c r="G6" s="33">
        <f t="shared" si="3"/>
        <v>0</v>
      </c>
      <c r="H6" s="33" t="str">
        <f t="shared" si="3"/>
        <v>新潟県　小千谷市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55.97</v>
      </c>
      <c r="P6" s="34">
        <f t="shared" si="3"/>
        <v>84.67</v>
      </c>
      <c r="Q6" s="34">
        <f t="shared" si="3"/>
        <v>91.96</v>
      </c>
      <c r="R6" s="34">
        <f t="shared" si="3"/>
        <v>3240</v>
      </c>
      <c r="S6" s="34">
        <f t="shared" si="3"/>
        <v>35776</v>
      </c>
      <c r="T6" s="34">
        <f t="shared" si="3"/>
        <v>155.19</v>
      </c>
      <c r="U6" s="34">
        <f t="shared" si="3"/>
        <v>230.53</v>
      </c>
      <c r="V6" s="34">
        <f t="shared" si="3"/>
        <v>30064</v>
      </c>
      <c r="W6" s="34">
        <f t="shared" si="3"/>
        <v>9.36</v>
      </c>
      <c r="X6" s="34">
        <f t="shared" si="3"/>
        <v>3211.97</v>
      </c>
      <c r="Y6" s="35">
        <f>IF(Y7="",NA(),Y7)</f>
        <v>139.47</v>
      </c>
      <c r="Z6" s="35">
        <f t="shared" ref="Z6:AH6" si="4">IF(Z7="",NA(),Z7)</f>
        <v>140.28</v>
      </c>
      <c r="AA6" s="35">
        <f t="shared" si="4"/>
        <v>138.85</v>
      </c>
      <c r="AB6" s="35">
        <f t="shared" si="4"/>
        <v>141.30000000000001</v>
      </c>
      <c r="AC6" s="35">
        <f t="shared" si="4"/>
        <v>135.63999999999999</v>
      </c>
      <c r="AD6" s="35">
        <f t="shared" si="4"/>
        <v>106.59</v>
      </c>
      <c r="AE6" s="35">
        <f t="shared" si="4"/>
        <v>107.4</v>
      </c>
      <c r="AF6" s="35">
        <f t="shared" si="4"/>
        <v>106.85</v>
      </c>
      <c r="AG6" s="35">
        <f t="shared" si="4"/>
        <v>108.38</v>
      </c>
      <c r="AH6" s="35">
        <f t="shared" si="4"/>
        <v>108.43</v>
      </c>
      <c r="AI6" s="34" t="str">
        <f>IF(AI7="","",IF(AI7="-","【-】","【"&amp;SUBSTITUTE(TEXT(AI7,"#,##0.00"),"-","△")&amp;"】"))</f>
        <v>【108.69】</v>
      </c>
      <c r="AJ6" s="34">
        <f>IF(AJ7="",NA(),AJ7)</f>
        <v>0</v>
      </c>
      <c r="AK6" s="34">
        <f t="shared" ref="AK6:AS6" si="5">IF(AK7="",NA(),AK7)</f>
        <v>0</v>
      </c>
      <c r="AL6" s="34">
        <f t="shared" si="5"/>
        <v>0</v>
      </c>
      <c r="AM6" s="34">
        <f t="shared" si="5"/>
        <v>0</v>
      </c>
      <c r="AN6" s="34">
        <f t="shared" si="5"/>
        <v>0</v>
      </c>
      <c r="AO6" s="35">
        <f t="shared" si="5"/>
        <v>23.51</v>
      </c>
      <c r="AP6" s="35">
        <f t="shared" si="5"/>
        <v>18.920000000000002</v>
      </c>
      <c r="AQ6" s="35">
        <f t="shared" si="5"/>
        <v>92.92</v>
      </c>
      <c r="AR6" s="35">
        <f t="shared" si="5"/>
        <v>12.78</v>
      </c>
      <c r="AS6" s="35">
        <f t="shared" si="5"/>
        <v>12.89</v>
      </c>
      <c r="AT6" s="34" t="str">
        <f>IF(AT7="","",IF(AT7="-","【-】","【"&amp;SUBSTITUTE(TEXT(AT7,"#,##0.00"),"-","△")&amp;"】"))</f>
        <v>【3.28】</v>
      </c>
      <c r="AU6" s="35">
        <f>IF(AU7="",NA(),AU7)</f>
        <v>46.6</v>
      </c>
      <c r="AV6" s="35">
        <f t="shared" ref="AV6:BD6" si="6">IF(AV7="",NA(),AV7)</f>
        <v>49.85</v>
      </c>
      <c r="AW6" s="35">
        <f t="shared" si="6"/>
        <v>48.95</v>
      </c>
      <c r="AX6" s="35">
        <f t="shared" si="6"/>
        <v>56.38</v>
      </c>
      <c r="AY6" s="35">
        <f t="shared" si="6"/>
        <v>53.69</v>
      </c>
      <c r="AZ6" s="35">
        <f t="shared" si="6"/>
        <v>57.3</v>
      </c>
      <c r="BA6" s="35">
        <f t="shared" si="6"/>
        <v>57.35</v>
      </c>
      <c r="BB6" s="35">
        <f t="shared" si="6"/>
        <v>50.66</v>
      </c>
      <c r="BC6" s="35">
        <f t="shared" si="6"/>
        <v>57.48</v>
      </c>
      <c r="BD6" s="35">
        <f t="shared" si="6"/>
        <v>54.32</v>
      </c>
      <c r="BE6" s="34" t="str">
        <f>IF(BE7="","",IF(BE7="-","【-】","【"&amp;SUBSTITUTE(TEXT(BE7,"#,##0.00"),"-","△")&amp;"】"))</f>
        <v>【69.49】</v>
      </c>
      <c r="BF6" s="35">
        <f>IF(BF7="",NA(),BF7)</f>
        <v>373.72</v>
      </c>
      <c r="BG6" s="35">
        <f t="shared" ref="BG6:BO6" si="7">IF(BG7="",NA(),BG7)</f>
        <v>285.26</v>
      </c>
      <c r="BH6" s="35">
        <f t="shared" si="7"/>
        <v>239.97</v>
      </c>
      <c r="BI6" s="35">
        <f t="shared" si="7"/>
        <v>1236.08</v>
      </c>
      <c r="BJ6" s="35">
        <f t="shared" si="7"/>
        <v>922.55</v>
      </c>
      <c r="BK6" s="35">
        <f t="shared" si="7"/>
        <v>1010.51</v>
      </c>
      <c r="BL6" s="35">
        <f t="shared" si="7"/>
        <v>1031.56</v>
      </c>
      <c r="BM6" s="35">
        <f t="shared" si="7"/>
        <v>1111.31</v>
      </c>
      <c r="BN6" s="35">
        <f t="shared" si="7"/>
        <v>1046.25</v>
      </c>
      <c r="BO6" s="35">
        <f t="shared" si="7"/>
        <v>1000.94</v>
      </c>
      <c r="BP6" s="34" t="str">
        <f>IF(BP7="","",IF(BP7="-","【-】","【"&amp;SUBSTITUTE(TEXT(BP7,"#,##0.00"),"-","△")&amp;"】"))</f>
        <v>【682.78】</v>
      </c>
      <c r="BQ6" s="35">
        <f>IF(BQ7="",NA(),BQ7)</f>
        <v>180.08</v>
      </c>
      <c r="BR6" s="35">
        <f t="shared" ref="BR6:BZ6" si="8">IF(BR7="",NA(),BR7)</f>
        <v>175.18</v>
      </c>
      <c r="BS6" s="35">
        <f t="shared" si="8"/>
        <v>168.57</v>
      </c>
      <c r="BT6" s="35">
        <f t="shared" si="8"/>
        <v>101.89</v>
      </c>
      <c r="BU6" s="35">
        <f t="shared" si="8"/>
        <v>99.73</v>
      </c>
      <c r="BV6" s="35">
        <f t="shared" si="8"/>
        <v>83</v>
      </c>
      <c r="BW6" s="35">
        <f t="shared" si="8"/>
        <v>84.32</v>
      </c>
      <c r="BX6" s="35">
        <f t="shared" si="8"/>
        <v>75.540000000000006</v>
      </c>
      <c r="BY6" s="35">
        <f t="shared" si="8"/>
        <v>88.37</v>
      </c>
      <c r="BZ6" s="35">
        <f t="shared" si="8"/>
        <v>93.77</v>
      </c>
      <c r="CA6" s="34" t="str">
        <f>IF(CA7="","",IF(CA7="-","【-】","【"&amp;SUBSTITUTE(TEXT(CA7,"#,##0.00"),"-","△")&amp;"】"))</f>
        <v>【100.91】</v>
      </c>
      <c r="CB6" s="35">
        <f>IF(CB7="",NA(),CB7)</f>
        <v>87.24</v>
      </c>
      <c r="CC6" s="35">
        <f t="shared" ref="CC6:CK6" si="9">IF(CC7="",NA(),CC7)</f>
        <v>89.76</v>
      </c>
      <c r="CD6" s="35">
        <f t="shared" si="9"/>
        <v>93.47</v>
      </c>
      <c r="CE6" s="35">
        <f t="shared" si="9"/>
        <v>154.6</v>
      </c>
      <c r="CF6" s="35">
        <f t="shared" si="9"/>
        <v>158.51</v>
      </c>
      <c r="CG6" s="35">
        <f t="shared" si="9"/>
        <v>193.74</v>
      </c>
      <c r="CH6" s="35">
        <f t="shared" si="9"/>
        <v>188.12</v>
      </c>
      <c r="CI6" s="35">
        <f t="shared" si="9"/>
        <v>207.96</v>
      </c>
      <c r="CJ6" s="35">
        <f t="shared" si="9"/>
        <v>178.11</v>
      </c>
      <c r="CK6" s="35">
        <f t="shared" si="9"/>
        <v>165.57</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62.23</v>
      </c>
      <c r="CS6" s="35">
        <f t="shared" si="10"/>
        <v>60</v>
      </c>
      <c r="CT6" s="35">
        <f t="shared" si="10"/>
        <v>53.51</v>
      </c>
      <c r="CU6" s="35">
        <f t="shared" si="10"/>
        <v>59.55</v>
      </c>
      <c r="CV6" s="35">
        <f t="shared" si="10"/>
        <v>59.19</v>
      </c>
      <c r="CW6" s="34" t="str">
        <f>IF(CW7="","",IF(CW7="-","【-】","【"&amp;SUBSTITUTE(TEXT(CW7,"#,##0.00"),"-","△")&amp;"】"))</f>
        <v>【58.98】</v>
      </c>
      <c r="CX6" s="35">
        <f>IF(CX7="",NA(),CX7)</f>
        <v>92.06</v>
      </c>
      <c r="CY6" s="35">
        <f t="shared" ref="CY6:DG6" si="11">IF(CY7="",NA(),CY7)</f>
        <v>93.26</v>
      </c>
      <c r="CZ6" s="35">
        <f t="shared" si="11"/>
        <v>93.71</v>
      </c>
      <c r="DA6" s="35">
        <f t="shared" si="11"/>
        <v>94.15</v>
      </c>
      <c r="DB6" s="35">
        <f t="shared" si="11"/>
        <v>94.51</v>
      </c>
      <c r="DC6" s="35">
        <f t="shared" si="11"/>
        <v>86.56</v>
      </c>
      <c r="DD6" s="35">
        <f t="shared" si="11"/>
        <v>86.78</v>
      </c>
      <c r="DE6" s="35">
        <f t="shared" si="11"/>
        <v>83.91</v>
      </c>
      <c r="DF6" s="35">
        <f t="shared" si="11"/>
        <v>87.14</v>
      </c>
      <c r="DG6" s="35">
        <f t="shared" si="11"/>
        <v>86.66</v>
      </c>
      <c r="DH6" s="34" t="str">
        <f>IF(DH7="","",IF(DH7="-","【-】","【"&amp;SUBSTITUTE(TEXT(DH7,"#,##0.00"),"-","△")&amp;"】"))</f>
        <v>【95.20】</v>
      </c>
      <c r="DI6" s="35">
        <f>IF(DI7="",NA(),DI7)</f>
        <v>11.97</v>
      </c>
      <c r="DJ6" s="35">
        <f t="shared" ref="DJ6:DR6" si="12">IF(DJ7="",NA(),DJ7)</f>
        <v>16.57</v>
      </c>
      <c r="DK6" s="35">
        <f t="shared" si="12"/>
        <v>16.559999999999999</v>
      </c>
      <c r="DL6" s="35">
        <f t="shared" si="12"/>
        <v>18.89</v>
      </c>
      <c r="DM6" s="35">
        <f t="shared" si="12"/>
        <v>21.17</v>
      </c>
      <c r="DN6" s="35">
        <f t="shared" si="12"/>
        <v>15.82</v>
      </c>
      <c r="DO6" s="35">
        <f t="shared" si="12"/>
        <v>18.29</v>
      </c>
      <c r="DP6" s="35">
        <f t="shared" si="12"/>
        <v>21.09</v>
      </c>
      <c r="DQ6" s="35">
        <f t="shared" si="12"/>
        <v>15.21</v>
      </c>
      <c r="DR6" s="35">
        <f t="shared" si="12"/>
        <v>17.350000000000001</v>
      </c>
      <c r="DS6" s="34" t="str">
        <f>IF(DS7="","",IF(DS7="-","【-】","【"&amp;SUBSTITUTE(TEXT(DS7,"#,##0.00"),"-","△")&amp;"】"))</f>
        <v>【38.60】</v>
      </c>
      <c r="DT6" s="34">
        <f>IF(DT7="",NA(),DT7)</f>
        <v>0</v>
      </c>
      <c r="DU6" s="34">
        <f t="shared" ref="DU6:EC6" si="13">IF(DU7="",NA(),DU7)</f>
        <v>0</v>
      </c>
      <c r="DV6" s="34">
        <f t="shared" si="13"/>
        <v>0</v>
      </c>
      <c r="DW6" s="34">
        <f t="shared" si="13"/>
        <v>0</v>
      </c>
      <c r="DX6" s="34">
        <f t="shared" si="13"/>
        <v>0</v>
      </c>
      <c r="DY6" s="35">
        <f t="shared" si="13"/>
        <v>0.01</v>
      </c>
      <c r="DZ6" s="35">
        <f t="shared" si="13"/>
        <v>0.01</v>
      </c>
      <c r="EA6" s="34">
        <f t="shared" si="13"/>
        <v>0</v>
      </c>
      <c r="EB6" s="35">
        <f t="shared" si="13"/>
        <v>0.01</v>
      </c>
      <c r="EC6" s="35">
        <f t="shared" si="13"/>
        <v>0.01</v>
      </c>
      <c r="ED6" s="34" t="str">
        <f>IF(ED7="","",IF(ED7="-","【-】","【"&amp;SUBSTITUTE(TEXT(ED7,"#,##0.00"),"-","△")&amp;"】"))</f>
        <v>【5.64】</v>
      </c>
      <c r="EE6" s="34">
        <f>IF(EE7="",NA(),EE7)</f>
        <v>0</v>
      </c>
      <c r="EF6" s="34">
        <f t="shared" ref="EF6:EN6" si="14">IF(EF7="",NA(),EF7)</f>
        <v>0</v>
      </c>
      <c r="EG6" s="34">
        <f t="shared" si="14"/>
        <v>0</v>
      </c>
      <c r="EH6" s="34">
        <f t="shared" si="14"/>
        <v>0</v>
      </c>
      <c r="EI6" s="34">
        <f t="shared" si="14"/>
        <v>0</v>
      </c>
      <c r="EJ6" s="35">
        <f t="shared" si="14"/>
        <v>0.04</v>
      </c>
      <c r="EK6" s="35">
        <f t="shared" si="14"/>
        <v>0.38</v>
      </c>
      <c r="EL6" s="35">
        <f t="shared" si="14"/>
        <v>0.15</v>
      </c>
      <c r="EM6" s="35">
        <f t="shared" si="14"/>
        <v>0.11</v>
      </c>
      <c r="EN6" s="35">
        <f t="shared" si="14"/>
        <v>0.09</v>
      </c>
      <c r="EO6" s="34" t="str">
        <f>IF(EO7="","",IF(EO7="-","【-】","【"&amp;SUBSTITUTE(TEXT(EO7,"#,##0.00"),"-","△")&amp;"】"))</f>
        <v>【0.23】</v>
      </c>
    </row>
    <row r="7" spans="1:148" s="36" customFormat="1" x14ac:dyDescent="0.15">
      <c r="A7" s="28"/>
      <c r="B7" s="37">
        <v>2018</v>
      </c>
      <c r="C7" s="37">
        <v>152081</v>
      </c>
      <c r="D7" s="37">
        <v>46</v>
      </c>
      <c r="E7" s="37">
        <v>17</v>
      </c>
      <c r="F7" s="37">
        <v>1</v>
      </c>
      <c r="G7" s="37">
        <v>0</v>
      </c>
      <c r="H7" s="37" t="s">
        <v>96</v>
      </c>
      <c r="I7" s="37" t="s">
        <v>97</v>
      </c>
      <c r="J7" s="37" t="s">
        <v>98</v>
      </c>
      <c r="K7" s="37" t="s">
        <v>99</v>
      </c>
      <c r="L7" s="37" t="s">
        <v>100</v>
      </c>
      <c r="M7" s="37" t="s">
        <v>101</v>
      </c>
      <c r="N7" s="38" t="s">
        <v>102</v>
      </c>
      <c r="O7" s="38">
        <v>55.97</v>
      </c>
      <c r="P7" s="38">
        <v>84.67</v>
      </c>
      <c r="Q7" s="38">
        <v>91.96</v>
      </c>
      <c r="R7" s="38">
        <v>3240</v>
      </c>
      <c r="S7" s="38">
        <v>35776</v>
      </c>
      <c r="T7" s="38">
        <v>155.19</v>
      </c>
      <c r="U7" s="38">
        <v>230.53</v>
      </c>
      <c r="V7" s="38">
        <v>30064</v>
      </c>
      <c r="W7" s="38">
        <v>9.36</v>
      </c>
      <c r="X7" s="38">
        <v>3211.97</v>
      </c>
      <c r="Y7" s="38">
        <v>139.47</v>
      </c>
      <c r="Z7" s="38">
        <v>140.28</v>
      </c>
      <c r="AA7" s="38">
        <v>138.85</v>
      </c>
      <c r="AB7" s="38">
        <v>141.30000000000001</v>
      </c>
      <c r="AC7" s="38">
        <v>135.63999999999999</v>
      </c>
      <c r="AD7" s="38">
        <v>106.59</v>
      </c>
      <c r="AE7" s="38">
        <v>107.4</v>
      </c>
      <c r="AF7" s="38">
        <v>106.85</v>
      </c>
      <c r="AG7" s="38">
        <v>108.38</v>
      </c>
      <c r="AH7" s="38">
        <v>108.43</v>
      </c>
      <c r="AI7" s="38">
        <v>108.69</v>
      </c>
      <c r="AJ7" s="38">
        <v>0</v>
      </c>
      <c r="AK7" s="38">
        <v>0</v>
      </c>
      <c r="AL7" s="38">
        <v>0</v>
      </c>
      <c r="AM7" s="38">
        <v>0</v>
      </c>
      <c r="AN7" s="38">
        <v>0</v>
      </c>
      <c r="AO7" s="38">
        <v>23.51</v>
      </c>
      <c r="AP7" s="38">
        <v>18.920000000000002</v>
      </c>
      <c r="AQ7" s="38">
        <v>92.92</v>
      </c>
      <c r="AR7" s="38">
        <v>12.78</v>
      </c>
      <c r="AS7" s="38">
        <v>12.89</v>
      </c>
      <c r="AT7" s="38">
        <v>3.28</v>
      </c>
      <c r="AU7" s="38">
        <v>46.6</v>
      </c>
      <c r="AV7" s="38">
        <v>49.85</v>
      </c>
      <c r="AW7" s="38">
        <v>48.95</v>
      </c>
      <c r="AX7" s="38">
        <v>56.38</v>
      </c>
      <c r="AY7" s="38">
        <v>53.69</v>
      </c>
      <c r="AZ7" s="38">
        <v>57.3</v>
      </c>
      <c r="BA7" s="38">
        <v>57.35</v>
      </c>
      <c r="BB7" s="38">
        <v>50.66</v>
      </c>
      <c r="BC7" s="38">
        <v>57.48</v>
      </c>
      <c r="BD7" s="38">
        <v>54.32</v>
      </c>
      <c r="BE7" s="38">
        <v>69.489999999999995</v>
      </c>
      <c r="BF7" s="38">
        <v>373.72</v>
      </c>
      <c r="BG7" s="38">
        <v>285.26</v>
      </c>
      <c r="BH7" s="38">
        <v>239.97</v>
      </c>
      <c r="BI7" s="38">
        <v>1236.08</v>
      </c>
      <c r="BJ7" s="38">
        <v>922.55</v>
      </c>
      <c r="BK7" s="38">
        <v>1010.51</v>
      </c>
      <c r="BL7" s="38">
        <v>1031.56</v>
      </c>
      <c r="BM7" s="38">
        <v>1111.31</v>
      </c>
      <c r="BN7" s="38">
        <v>1046.25</v>
      </c>
      <c r="BO7" s="38">
        <v>1000.94</v>
      </c>
      <c r="BP7" s="38">
        <v>682.78</v>
      </c>
      <c r="BQ7" s="38">
        <v>180.08</v>
      </c>
      <c r="BR7" s="38">
        <v>175.18</v>
      </c>
      <c r="BS7" s="38">
        <v>168.57</v>
      </c>
      <c r="BT7" s="38">
        <v>101.89</v>
      </c>
      <c r="BU7" s="38">
        <v>99.73</v>
      </c>
      <c r="BV7" s="38">
        <v>83</v>
      </c>
      <c r="BW7" s="38">
        <v>84.32</v>
      </c>
      <c r="BX7" s="38">
        <v>75.540000000000006</v>
      </c>
      <c r="BY7" s="38">
        <v>88.37</v>
      </c>
      <c r="BZ7" s="38">
        <v>93.77</v>
      </c>
      <c r="CA7" s="38">
        <v>100.91</v>
      </c>
      <c r="CB7" s="38">
        <v>87.24</v>
      </c>
      <c r="CC7" s="38">
        <v>89.76</v>
      </c>
      <c r="CD7" s="38">
        <v>93.47</v>
      </c>
      <c r="CE7" s="38">
        <v>154.6</v>
      </c>
      <c r="CF7" s="38">
        <v>158.51</v>
      </c>
      <c r="CG7" s="38">
        <v>193.74</v>
      </c>
      <c r="CH7" s="38">
        <v>188.12</v>
      </c>
      <c r="CI7" s="38">
        <v>207.96</v>
      </c>
      <c r="CJ7" s="38">
        <v>178.11</v>
      </c>
      <c r="CK7" s="38">
        <v>165.57</v>
      </c>
      <c r="CL7" s="38">
        <v>136.86000000000001</v>
      </c>
      <c r="CM7" s="38" t="s">
        <v>102</v>
      </c>
      <c r="CN7" s="38" t="s">
        <v>102</v>
      </c>
      <c r="CO7" s="38" t="s">
        <v>102</v>
      </c>
      <c r="CP7" s="38" t="s">
        <v>102</v>
      </c>
      <c r="CQ7" s="38" t="s">
        <v>102</v>
      </c>
      <c r="CR7" s="38">
        <v>62.23</v>
      </c>
      <c r="CS7" s="38">
        <v>60</v>
      </c>
      <c r="CT7" s="38">
        <v>53.51</v>
      </c>
      <c r="CU7" s="38">
        <v>59.55</v>
      </c>
      <c r="CV7" s="38">
        <v>59.19</v>
      </c>
      <c r="CW7" s="38">
        <v>58.98</v>
      </c>
      <c r="CX7" s="38">
        <v>92.06</v>
      </c>
      <c r="CY7" s="38">
        <v>93.26</v>
      </c>
      <c r="CZ7" s="38">
        <v>93.71</v>
      </c>
      <c r="DA7" s="38">
        <v>94.15</v>
      </c>
      <c r="DB7" s="38">
        <v>94.51</v>
      </c>
      <c r="DC7" s="38">
        <v>86.56</v>
      </c>
      <c r="DD7" s="38">
        <v>86.78</v>
      </c>
      <c r="DE7" s="38">
        <v>83.91</v>
      </c>
      <c r="DF7" s="38">
        <v>87.14</v>
      </c>
      <c r="DG7" s="38">
        <v>86.66</v>
      </c>
      <c r="DH7" s="38">
        <v>95.2</v>
      </c>
      <c r="DI7" s="38">
        <v>11.97</v>
      </c>
      <c r="DJ7" s="38">
        <v>16.57</v>
      </c>
      <c r="DK7" s="38">
        <v>16.559999999999999</v>
      </c>
      <c r="DL7" s="38">
        <v>18.89</v>
      </c>
      <c r="DM7" s="38">
        <v>21.17</v>
      </c>
      <c r="DN7" s="38">
        <v>15.82</v>
      </c>
      <c r="DO7" s="38">
        <v>18.29</v>
      </c>
      <c r="DP7" s="38">
        <v>21.09</v>
      </c>
      <c r="DQ7" s="38">
        <v>15.21</v>
      </c>
      <c r="DR7" s="38">
        <v>17.350000000000001</v>
      </c>
      <c r="DS7" s="38">
        <v>38.6</v>
      </c>
      <c r="DT7" s="38">
        <v>0</v>
      </c>
      <c r="DU7" s="38">
        <v>0</v>
      </c>
      <c r="DV7" s="38">
        <v>0</v>
      </c>
      <c r="DW7" s="38">
        <v>0</v>
      </c>
      <c r="DX7" s="38">
        <v>0</v>
      </c>
      <c r="DY7" s="38">
        <v>0.01</v>
      </c>
      <c r="DZ7" s="38">
        <v>0.01</v>
      </c>
      <c r="EA7" s="38">
        <v>0</v>
      </c>
      <c r="EB7" s="38">
        <v>0.01</v>
      </c>
      <c r="EC7" s="38">
        <v>0.01</v>
      </c>
      <c r="ED7" s="38">
        <v>5.64</v>
      </c>
      <c r="EE7" s="38">
        <v>0</v>
      </c>
      <c r="EF7" s="38">
        <v>0</v>
      </c>
      <c r="EG7" s="38">
        <v>0</v>
      </c>
      <c r="EH7" s="38">
        <v>0</v>
      </c>
      <c r="EI7" s="38">
        <v>0</v>
      </c>
      <c r="EJ7" s="38">
        <v>0.04</v>
      </c>
      <c r="EK7" s="38">
        <v>0.38</v>
      </c>
      <c r="EL7" s="38">
        <v>0.15</v>
      </c>
      <c r="EM7" s="38">
        <v>0.11</v>
      </c>
      <c r="EN7" s="38">
        <v>0.09</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gasu18</cp:lastModifiedBy>
  <cp:lastPrinted>2020-01-27T05:21:41Z</cp:lastPrinted>
  <dcterms:created xsi:type="dcterms:W3CDTF">2019-12-05T04:43:47Z</dcterms:created>
  <dcterms:modified xsi:type="dcterms:W3CDTF">2020-03-09T06:21:06Z</dcterms:modified>
  <cp:category/>
</cp:coreProperties>
</file>