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zCWqVzKnDwyB0t6aq+uRc/r0P4B9/c7LY++EIodLn/h/UIJoRCBTHdmPZ6EeUOHRmBl1FrrFPgh4MQ3e8dCMw==" workbookSaltValue="+lCm4VDBVqHyXZnvHSx6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<sst xmlns="http://schemas.openxmlformats.org/spreadsheetml/2006/main" count="228" uniqueCount="114">
  <si>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</si>
  <si>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</si>
  <si>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</si>
  <si>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</si>
  <si>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</si>
  <si>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</si>
  <si>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</si>
  <si>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</si>
  <si>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</si>
  <si>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</si>
  <si>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</si>
  <si>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</si>
  <si>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</si>
  <si>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</si>
  <si>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</si>
  <si>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</si>
  <si>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</si>
  <si>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</si>
  <si>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</si>
  <si>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</si>
  <si>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</si>
  <si>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</si>
  <si>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</si>
  <si>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</si>
  <si>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</si>
  <si>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</si>
  <si>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</si>
  <si>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</si>
  <si>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</si>
  <si>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</si>
  <si>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</si>
  <si>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</si>
  <si>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</si>
  <si>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</si>
  <si>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</si>
  <si>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</si>
  <si>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</si>
  <si>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</si>
  <si>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</si>
  <si>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</si>
  <si>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</si>
  <si>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</si>
  <si>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</si>
  <si>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</si>
  <si>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</si>
  <si>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</si>
  <si>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</si>
  <si>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</si>
  <si>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</si>
  <si>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</si>
  <si>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</si>
  <si>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</si>
  <si>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</si>
  <si>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</si>
  <si>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</si>
  <si>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</si>
  <si>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</si>
  <si>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</si>
  <si>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</si>
  <si>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</si>
  <si>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</si>
  <si>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</si>
  <si>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</si>
  <si>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</si>
  <si>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</si>
  <si>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</si>
  <si>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</si>
  <si>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</si>
  <si>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</si>
  <si>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</si>
  <si>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</si>
  <si>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</si>
  <si>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</si>
  <si>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</si>
  <si>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</si>
  <si>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</si>
  <si>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</si>
  <si>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</si>
  <si>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</si>
  <si>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</si>
  <si>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</si>
  <si>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</si>
  <si>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</si>
  <si>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</si>
  <si>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</si>
  <si>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</si>
  <si>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</si>
  <si>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</si>
  <si>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</si>
  <si>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</si>
  <si>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</si>
  <si>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</si>
  <si>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</si>
  <si>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小千谷市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</si>
  <si>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</si>
  <si>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</si>
  <si>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</si>
  <si>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</si>
  <si>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</si>
  <si>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</si>
  <si>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</si>
  <si>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</si>
  <si>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</si>
  <si>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</si>
  <si>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</si>
  <si>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</si>
  <si>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</si>
  <si>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</si>
  <si>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</si>
  <si>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</si>
  <si>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</si>
  <si>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有形固定資産減価償却率は、H29年度まで類似団体及び全国平均より高い値で微増を続けていたが、新浄水場完成に伴い固定資産が大幅に増えたことから、H30年度及びR元度は平均値と同程度まで低下した。
② 管路経年化率は、R元年度大幅に上昇したが類似団体平均値と比較して低い値となっている。高度経済成長期に大量に布設された管路の老朽化が迫っているため、今後も上昇していくことが想定される。
③ 管路更新率は例年1％にも満たない極めて低い値にとどまっている。この割合は類似団体平均値と比較しても相当低い。しかし、R3年度までは比較的規模の大きな事業を予定しており、更新事業に経営資源を集中させる余力がないため、その後は更新する管路延長を大幅に増やさなければならない。</t>
    <rPh sb="2" eb="4">
      <t>ユウケイ</t>
    </rPh>
    <rPh sb="4" eb="6">
      <t>コテイ</t>
    </rPh>
    <rPh sb="6" eb="8">
      <t>シサン</t>
    </rPh>
    <rPh sb="8" eb="10">
      <t>ゲンカ</t>
    </rPh>
    <rPh sb="10" eb="12">
      <t>ショウキャク</t>
    </rPh>
    <rPh sb="12" eb="13">
      <t>リツ</t>
    </rPh>
    <rPh sb="18" eb="19">
      <t>ネン</t>
    </rPh>
    <rPh sb="19" eb="20">
      <t>ド</t>
    </rPh>
    <rPh sb="22" eb="24">
      <t>ルイジ</t>
    </rPh>
    <rPh sb="24" eb="26">
      <t>ダンタイ</t>
    </rPh>
    <rPh sb="26" eb="27">
      <t>オヨ</t>
    </rPh>
    <rPh sb="28" eb="30">
      <t>ゼンコク</t>
    </rPh>
    <rPh sb="30" eb="32">
      <t>ヘイキン</t>
    </rPh>
    <rPh sb="34" eb="35">
      <t>タカ</t>
    </rPh>
    <rPh sb="36" eb="37">
      <t>アタイ</t>
    </rPh>
    <rPh sb="38" eb="40">
      <t>ビゾウ</t>
    </rPh>
    <rPh sb="41" eb="42">
      <t>ツヅ</t>
    </rPh>
    <rPh sb="48" eb="49">
      <t>シン</t>
    </rPh>
    <rPh sb="49" eb="52">
      <t>ジョウスイジョウ</t>
    </rPh>
    <rPh sb="52" eb="54">
      <t>カンセイ</t>
    </rPh>
    <rPh sb="55" eb="56">
      <t>トモナ</t>
    </rPh>
    <rPh sb="57" eb="59">
      <t>コテイ</t>
    </rPh>
    <rPh sb="59" eb="61">
      <t>シサン</t>
    </rPh>
    <rPh sb="62" eb="64">
      <t>オオハバ</t>
    </rPh>
    <rPh sb="65" eb="66">
      <t>フ</t>
    </rPh>
    <rPh sb="76" eb="78">
      <t>ネンド</t>
    </rPh>
    <rPh sb="78" eb="79">
      <t>オヨ</t>
    </rPh>
    <rPh sb="81" eb="82">
      <t>ガン</t>
    </rPh>
    <rPh sb="82" eb="83">
      <t>ド</t>
    </rPh>
    <rPh sb="84" eb="87">
      <t>ヘイキンチ</t>
    </rPh>
    <rPh sb="88" eb="91">
      <t>ドウテイド</t>
    </rPh>
    <rPh sb="93" eb="95">
      <t>テイカ</t>
    </rPh>
    <rPh sb="101" eb="103">
      <t>カンロ</t>
    </rPh>
    <rPh sb="103" eb="106">
      <t>ケイネンカ</t>
    </rPh>
    <rPh sb="106" eb="107">
      <t>リツ</t>
    </rPh>
    <rPh sb="110" eb="112">
      <t>ガンネン</t>
    </rPh>
    <rPh sb="112" eb="113">
      <t>ド</t>
    </rPh>
    <rPh sb="113" eb="115">
      <t>オオハバ</t>
    </rPh>
    <rPh sb="116" eb="118">
      <t>ジョウショウ</t>
    </rPh>
    <rPh sb="121" eb="128">
      <t>ルイジダンタイヘイキンチ</t>
    </rPh>
    <rPh sb="129" eb="131">
      <t>ヒカク</t>
    </rPh>
    <rPh sb="133" eb="134">
      <t>ヒク</t>
    </rPh>
    <rPh sb="135" eb="136">
      <t>アタイ</t>
    </rPh>
    <rPh sb="143" eb="145">
      <t>コウド</t>
    </rPh>
    <rPh sb="145" eb="147">
      <t>ケイザイ</t>
    </rPh>
    <rPh sb="147" eb="150">
      <t>セイチョウキ</t>
    </rPh>
    <rPh sb="151" eb="153">
      <t>タイリョウ</t>
    </rPh>
    <rPh sb="154" eb="156">
      <t>フセツ</t>
    </rPh>
    <rPh sb="159" eb="161">
      <t>カンロ</t>
    </rPh>
    <rPh sb="162" eb="165">
      <t>ロウキュウカ</t>
    </rPh>
    <rPh sb="166" eb="167">
      <t>セマ</t>
    </rPh>
    <rPh sb="174" eb="176">
      <t>コンゴ</t>
    </rPh>
    <rPh sb="177" eb="179">
      <t>ジョウショウ</t>
    </rPh>
    <rPh sb="186" eb="188">
      <t>ソウテイ</t>
    </rPh>
    <rPh sb="195" eb="197">
      <t>カンロ</t>
    </rPh>
    <rPh sb="197" eb="199">
      <t>コウシン</t>
    </rPh>
    <rPh sb="199" eb="200">
      <t>リツ</t>
    </rPh>
    <rPh sb="201" eb="203">
      <t>レイネン</t>
    </rPh>
    <rPh sb="207" eb="208">
      <t>ミ</t>
    </rPh>
    <rPh sb="211" eb="212">
      <t>キワ</t>
    </rPh>
    <rPh sb="214" eb="215">
      <t>ヒク</t>
    </rPh>
    <rPh sb="216" eb="217">
      <t>アタイ</t>
    </rPh>
    <rPh sb="228" eb="230">
      <t>ワリアイ</t>
    </rPh>
    <rPh sb="231" eb="238">
      <t>ルイジダンタイヘイキンチ</t>
    </rPh>
    <rPh sb="239" eb="241">
      <t>ヒカク</t>
    </rPh>
    <rPh sb="244" eb="246">
      <t>ソウトウ</t>
    </rPh>
    <rPh sb="246" eb="247">
      <t>ヒク</t>
    </rPh>
    <rPh sb="255" eb="257">
      <t>ネンド</t>
    </rPh>
    <rPh sb="260" eb="263">
      <t>ヒカクテキ</t>
    </rPh>
    <rPh sb="263" eb="265">
      <t>キボ</t>
    </rPh>
    <rPh sb="266" eb="267">
      <t>オオ</t>
    </rPh>
    <rPh sb="269" eb="271">
      <t>ジギョウ</t>
    </rPh>
    <rPh sb="272" eb="274">
      <t>ヨテイ</t>
    </rPh>
    <phoneticPr fontId="4"/>
  </si>
  <si>
    <t>① 経常収支比率は、R元年度経常損失の計上により100％を下回った。主な要因は、給水人口の減少等による給水収益の減少に加え新浄水場供給開始に伴う減価償却費の大幅な増加と旧浄水場の撤去工事費の増加などによるもの。
② 当市は黒字経営を続けてきたが、R元年度は①で述べた理由により大幅な赤字経営となり、繰越利益剰余金で補填することができず累積欠損金が発生した。
③ 流動比率は、流動資産の減少により低下した。類似団体平均値と比較しても低い水準となっている。
④ 企業債残高対給水収益比率は、H27年度からH29年度にかけ新浄水場建設工事の財源として多額の新規借入を行ったことにより急激に悪化したが、R元年度は借入額が減少したことによりH29年度及びH30年度と同程度の水準を維持した。
⑤ 料金回収率は、①で述べた理由により100％を大幅に下回った。
⑥ 給水原価は、H30年度までは類似団体平均値と比較して低い数値となっていたが、R元年度は①で述べた理由により大幅に上昇した。
⑦ 施設利用率はH30年度以降やや減少傾向となっているが、類似団体平均値や全国平均と比較して高い数値となっている。
⑧ 有収率は、類似団体平均値と比較して高い水準を維持している。</t>
    <rPh sb="2" eb="4">
      <t>ケイジョウ</t>
    </rPh>
    <rPh sb="4" eb="6">
      <t>シュウシ</t>
    </rPh>
    <rPh sb="6" eb="8">
      <t>ヒリツ</t>
    </rPh>
    <rPh sb="11" eb="13">
      <t>ガンネン</t>
    </rPh>
    <rPh sb="13" eb="14">
      <t>ド</t>
    </rPh>
    <rPh sb="14" eb="16">
      <t>ケイジョウ</t>
    </rPh>
    <rPh sb="16" eb="18">
      <t>ソンシツ</t>
    </rPh>
    <rPh sb="19" eb="21">
      <t>ケイジョウ</t>
    </rPh>
    <rPh sb="29" eb="31">
      <t>シタマワ</t>
    </rPh>
    <rPh sb="34" eb="35">
      <t>オモ</t>
    </rPh>
    <rPh sb="36" eb="38">
      <t>ヨウイン</t>
    </rPh>
    <rPh sb="40" eb="42">
      <t>キュウスイ</t>
    </rPh>
    <rPh sb="42" eb="44">
      <t>ジンコウ</t>
    </rPh>
    <rPh sb="45" eb="47">
      <t>ゲンショウ</t>
    </rPh>
    <rPh sb="47" eb="48">
      <t>トウ</t>
    </rPh>
    <rPh sb="51" eb="53">
      <t>キュウスイ</t>
    </rPh>
    <rPh sb="53" eb="55">
      <t>シュウエキ</t>
    </rPh>
    <rPh sb="56" eb="58">
      <t>ゲンショウ</t>
    </rPh>
    <rPh sb="59" eb="60">
      <t>クワ</t>
    </rPh>
    <rPh sb="61" eb="62">
      <t>シン</t>
    </rPh>
    <rPh sb="62" eb="65">
      <t>ジョウスイジョウ</t>
    </rPh>
    <rPh sb="65" eb="67">
      <t>キョウキュウ</t>
    </rPh>
    <rPh sb="67" eb="69">
      <t>カイシ</t>
    </rPh>
    <rPh sb="70" eb="71">
      <t>トモナ</t>
    </rPh>
    <rPh sb="72" eb="77">
      <t>ゲンカショウキャクヒ</t>
    </rPh>
    <rPh sb="78" eb="80">
      <t>オオハバ</t>
    </rPh>
    <rPh sb="81" eb="83">
      <t>ゾウカ</t>
    </rPh>
    <rPh sb="84" eb="85">
      <t>キュウ</t>
    </rPh>
    <rPh sb="85" eb="88">
      <t>ジョウスイジョウ</t>
    </rPh>
    <rPh sb="89" eb="91">
      <t>テッキョ</t>
    </rPh>
    <rPh sb="91" eb="93">
      <t>コウジ</t>
    </rPh>
    <rPh sb="93" eb="94">
      <t>ヒ</t>
    </rPh>
    <rPh sb="95" eb="97">
      <t>ゾウカ</t>
    </rPh>
    <rPh sb="108" eb="110">
      <t>トウシ</t>
    </rPh>
    <rPh sb="111" eb="113">
      <t>クロジ</t>
    </rPh>
    <rPh sb="113" eb="115">
      <t>ケイエイ</t>
    </rPh>
    <rPh sb="116" eb="117">
      <t>ツヅ</t>
    </rPh>
    <rPh sb="124" eb="126">
      <t>ガンネン</t>
    </rPh>
    <rPh sb="126" eb="127">
      <t>ド</t>
    </rPh>
    <rPh sb="130" eb="131">
      <t>ノ</t>
    </rPh>
    <rPh sb="133" eb="135">
      <t>リユウ</t>
    </rPh>
    <rPh sb="138" eb="140">
      <t>オオハバ</t>
    </rPh>
    <rPh sb="141" eb="143">
      <t>アカジ</t>
    </rPh>
    <rPh sb="143" eb="145">
      <t>ケイエイ</t>
    </rPh>
    <rPh sb="149" eb="151">
      <t>クリコシ</t>
    </rPh>
    <rPh sb="151" eb="153">
      <t>リエキ</t>
    </rPh>
    <rPh sb="153" eb="156">
      <t>ジョウヨキン</t>
    </rPh>
    <rPh sb="157" eb="159">
      <t>ホテン</t>
    </rPh>
    <rPh sb="167" eb="169">
      <t>ルイセキ</t>
    </rPh>
    <rPh sb="169" eb="171">
      <t>ケッソン</t>
    </rPh>
    <rPh sb="171" eb="172">
      <t>キン</t>
    </rPh>
    <rPh sb="173" eb="175">
      <t>ハッセイ</t>
    </rPh>
    <rPh sb="181" eb="183">
      <t>リュウドウ</t>
    </rPh>
    <rPh sb="183" eb="185">
      <t>ヒリツ</t>
    </rPh>
    <rPh sb="187" eb="191">
      <t>リュウドウシサン</t>
    </rPh>
    <rPh sb="192" eb="194">
      <t>ゲンショウ</t>
    </rPh>
    <rPh sb="197" eb="199">
      <t>テイカ</t>
    </rPh>
    <rPh sb="202" eb="209">
      <t>ルイジダンタイヘイキンチ</t>
    </rPh>
    <rPh sb="210" eb="212">
      <t>ヒカク</t>
    </rPh>
    <rPh sb="215" eb="216">
      <t>ヒク</t>
    </rPh>
    <rPh sb="217" eb="219">
      <t>スイジュン</t>
    </rPh>
    <rPh sb="229" eb="231">
      <t>キギョウ</t>
    </rPh>
    <rPh sb="231" eb="232">
      <t>サイ</t>
    </rPh>
    <rPh sb="232" eb="234">
      <t>ザンダカ</t>
    </rPh>
    <rPh sb="234" eb="235">
      <t>タイ</t>
    </rPh>
    <rPh sb="235" eb="237">
      <t>キュウスイ</t>
    </rPh>
    <rPh sb="237" eb="239">
      <t>シュウエキ</t>
    </rPh>
    <rPh sb="239" eb="241">
      <t>ヒリツ</t>
    </rPh>
    <rPh sb="246" eb="247">
      <t>ネン</t>
    </rPh>
    <rPh sb="247" eb="248">
      <t>ド</t>
    </rPh>
    <rPh sb="253" eb="255">
      <t>ネンド</t>
    </rPh>
    <rPh sb="258" eb="259">
      <t>シン</t>
    </rPh>
    <rPh sb="259" eb="262">
      <t>ジョウスイジョウ</t>
    </rPh>
    <rPh sb="262" eb="264">
      <t>ケンセツ</t>
    </rPh>
    <rPh sb="264" eb="266">
      <t>コウジ</t>
    </rPh>
    <rPh sb="267" eb="269">
      <t>ザイゲン</t>
    </rPh>
    <rPh sb="272" eb="274">
      <t>タガク</t>
    </rPh>
    <rPh sb="275" eb="277">
      <t>シンキ</t>
    </rPh>
    <rPh sb="277" eb="279">
      <t>カリイレ</t>
    </rPh>
    <rPh sb="280" eb="281">
      <t>オコナ</t>
    </rPh>
    <rPh sb="288" eb="290">
      <t>キュウゲキ</t>
    </rPh>
    <rPh sb="291" eb="293">
      <t>アッカ</t>
    </rPh>
    <rPh sb="298" eb="300">
      <t>ガンネン</t>
    </rPh>
    <rPh sb="300" eb="301">
      <t>ド</t>
    </rPh>
    <rPh sb="302" eb="304">
      <t>カリイレ</t>
    </rPh>
    <rPh sb="304" eb="305">
      <t>ガク</t>
    </rPh>
    <rPh sb="306" eb="308">
      <t>ゲンショウ</t>
    </rPh>
    <rPh sb="318" eb="320">
      <t>ネンド</t>
    </rPh>
    <rPh sb="320" eb="321">
      <t>オヨ</t>
    </rPh>
    <rPh sb="325" eb="327">
      <t>ネンド</t>
    </rPh>
    <rPh sb="328" eb="331">
      <t>ドウテイド</t>
    </rPh>
    <rPh sb="332" eb="334">
      <t>スイジュン</t>
    </rPh>
    <rPh sb="335" eb="337">
      <t>イジ</t>
    </rPh>
    <rPh sb="343" eb="345">
      <t>リョウキン</t>
    </rPh>
    <rPh sb="345" eb="347">
      <t>カイシュウ</t>
    </rPh>
    <rPh sb="347" eb="348">
      <t>リツ</t>
    </rPh>
    <rPh sb="352" eb="353">
      <t>ノ</t>
    </rPh>
    <rPh sb="355" eb="357">
      <t>リユウ</t>
    </rPh>
    <rPh sb="365" eb="367">
      <t>オオハバ</t>
    </rPh>
    <rPh sb="368" eb="370">
      <t>シタマワ</t>
    </rPh>
    <rPh sb="376" eb="378">
      <t>キュウスイ</t>
    </rPh>
    <rPh sb="378" eb="380">
      <t>ゲンカ</t>
    </rPh>
    <rPh sb="385" eb="387">
      <t>ネンド</t>
    </rPh>
    <rPh sb="390" eb="392">
      <t>ルイジ</t>
    </rPh>
    <rPh sb="392" eb="394">
      <t>ダンタイ</t>
    </rPh>
    <rPh sb="394" eb="397">
      <t>ヘイキンチ</t>
    </rPh>
    <rPh sb="398" eb="400">
      <t>ヒカク</t>
    </rPh>
    <rPh sb="402" eb="403">
      <t>ヒク</t>
    </rPh>
    <rPh sb="404" eb="406">
      <t>スウチ</t>
    </rPh>
    <rPh sb="415" eb="417">
      <t>ガンネン</t>
    </rPh>
    <rPh sb="417" eb="418">
      <t>ド</t>
    </rPh>
    <rPh sb="421" eb="422">
      <t>ノ</t>
    </rPh>
    <rPh sb="424" eb="426">
      <t>リユウ</t>
    </rPh>
    <rPh sb="429" eb="431">
      <t>オオハバ</t>
    </rPh>
    <rPh sb="432" eb="434">
      <t>ジョウショウ</t>
    </rPh>
    <rPh sb="440" eb="442">
      <t>シセツ</t>
    </rPh>
    <rPh sb="442" eb="444">
      <t>リヨウ</t>
    </rPh>
    <rPh sb="444" eb="445">
      <t>リツ</t>
    </rPh>
    <rPh sb="449" eb="451">
      <t>ネンド</t>
    </rPh>
    <rPh sb="451" eb="453">
      <t>イコウ</t>
    </rPh>
    <rPh sb="455" eb="457">
      <t>ゲンショウ</t>
    </rPh>
    <rPh sb="457" eb="459">
      <t>ケイコウ</t>
    </rPh>
    <rPh sb="467" eb="469">
      <t>ルイジ</t>
    </rPh>
    <rPh sb="469" eb="471">
      <t>ダンタイ</t>
    </rPh>
    <rPh sb="471" eb="474">
      <t>ヘイキンチ</t>
    </rPh>
    <rPh sb="475" eb="477">
      <t>ゼンコク</t>
    </rPh>
    <rPh sb="477" eb="479">
      <t>ヘイキン</t>
    </rPh>
    <rPh sb="480" eb="482">
      <t>ヒカク</t>
    </rPh>
    <rPh sb="484" eb="485">
      <t>タカ</t>
    </rPh>
    <rPh sb="486" eb="488">
      <t>スウチ</t>
    </rPh>
    <rPh sb="498" eb="501">
      <t>ユウシュウリツ</t>
    </rPh>
    <rPh sb="503" eb="510">
      <t>ルイジダンタイヘイキンチ</t>
    </rPh>
    <rPh sb="511" eb="513">
      <t>ヒカク</t>
    </rPh>
    <rPh sb="515" eb="516">
      <t>タカ</t>
    </rPh>
    <rPh sb="517" eb="519">
      <t>スイジュン</t>
    </rPh>
    <rPh sb="520" eb="522">
      <t>イジ</t>
    </rPh>
    <phoneticPr fontId="4"/>
  </si>
  <si>
    <t>　給水人口の減少と節水機器の普及により料金収入は減少し続けている。一方で、老朽化施設・管路の増大や耐震化の推進等から、事業費は逆に増加して行く厳しい時代を迎えている。
　当市は約39億円をかけて建設した新浄水場の減価償却開始に伴い、R元年度以降給水原価が大幅に増加する。また、新浄水場建設時に借りた約30億円もの企業債の償還がR3年度以降順次始まり、このままでは資金不足に陥ることが見込まれたため、R2年度に36年ぶりとなる料金改定を実施した。
　今後は、H30年度に策定した小千谷市第二次水道ビジョンアセットマネジメント計画に基づいた老朽化管路等の更新や基幹管路等の耐震化を進めていく必要があり事業費の増加が見込まれる。施設の統廃合や一定期間ごとの料金改定の検討が必要と考えられる。</t>
    <rPh sb="85" eb="87">
      <t>トウシ</t>
    </rPh>
    <rPh sb="88" eb="89">
      <t>ヤク</t>
    </rPh>
    <rPh sb="91" eb="93">
      <t>オクエン</t>
    </rPh>
    <rPh sb="97" eb="99">
      <t>ケンセツ</t>
    </rPh>
    <rPh sb="101" eb="102">
      <t>シン</t>
    </rPh>
    <rPh sb="102" eb="105">
      <t>ジョウスイジョウ</t>
    </rPh>
    <rPh sb="106" eb="110">
      <t>ゲンカショウキャク</t>
    </rPh>
    <rPh sb="110" eb="112">
      <t>カイシ</t>
    </rPh>
    <rPh sb="113" eb="114">
      <t>トモナ</t>
    </rPh>
    <rPh sb="122" eb="124">
      <t>キュウスイ</t>
    </rPh>
    <rPh sb="124" eb="126">
      <t>ゲンカ</t>
    </rPh>
    <rPh sb="127" eb="129">
      <t>オオハバ</t>
    </rPh>
    <rPh sb="130" eb="132">
      <t>ゾウカ</t>
    </rPh>
    <rPh sb="138" eb="139">
      <t>シン</t>
    </rPh>
    <rPh sb="139" eb="142">
      <t>ジョウスイジョウ</t>
    </rPh>
    <rPh sb="142" eb="144">
      <t>ケンセツ</t>
    </rPh>
    <rPh sb="144" eb="145">
      <t>ジ</t>
    </rPh>
    <rPh sb="146" eb="147">
      <t>カ</t>
    </rPh>
    <rPh sb="149" eb="150">
      <t>ヤク</t>
    </rPh>
    <rPh sb="152" eb="154">
      <t>オクエン</t>
    </rPh>
    <rPh sb="156" eb="158">
      <t>キギョウ</t>
    </rPh>
    <rPh sb="158" eb="159">
      <t>サイ</t>
    </rPh>
    <rPh sb="160" eb="162">
      <t>ショウカン</t>
    </rPh>
    <rPh sb="165" eb="167">
      <t>ネンド</t>
    </rPh>
    <rPh sb="167" eb="169">
      <t>イコウ</t>
    </rPh>
    <rPh sb="169" eb="171">
      <t>ジュンジ</t>
    </rPh>
    <rPh sb="171" eb="172">
      <t>ハジ</t>
    </rPh>
    <rPh sb="181" eb="183">
      <t>シキン</t>
    </rPh>
    <rPh sb="183" eb="185">
      <t>ブソク</t>
    </rPh>
    <rPh sb="186" eb="187">
      <t>オチイ</t>
    </rPh>
    <rPh sb="191" eb="193">
      <t>ミコ</t>
    </rPh>
    <rPh sb="201" eb="202">
      <t>ネン</t>
    </rPh>
    <rPh sb="202" eb="203">
      <t>ド</t>
    </rPh>
    <rPh sb="206" eb="207">
      <t>ネン</t>
    </rPh>
    <rPh sb="212" eb="214">
      <t>リョウキン</t>
    </rPh>
    <rPh sb="214" eb="216">
      <t>カイテイ</t>
    </rPh>
    <rPh sb="217" eb="219">
      <t>ジッシ</t>
    </rPh>
    <rPh sb="224" eb="226">
      <t>コンゴ</t>
    </rPh>
    <rPh sb="231" eb="233">
      <t>ネンド</t>
    </rPh>
    <rPh sb="234" eb="236">
      <t>サクテイ</t>
    </rPh>
    <rPh sb="238" eb="242">
      <t>オヂヤシ</t>
    </rPh>
    <rPh sb="242" eb="243">
      <t>ダイ</t>
    </rPh>
    <rPh sb="243" eb="245">
      <t>ニジ</t>
    </rPh>
    <rPh sb="245" eb="247">
      <t>スイドウ</t>
    </rPh>
    <rPh sb="261" eb="263">
      <t>ケイカク</t>
    </rPh>
    <rPh sb="264" eb="265">
      <t>モト</t>
    </rPh>
    <rPh sb="268" eb="271">
      <t>ロウキュウカ</t>
    </rPh>
    <rPh sb="271" eb="273">
      <t>カンロ</t>
    </rPh>
    <rPh sb="273" eb="274">
      <t>トウ</t>
    </rPh>
    <rPh sb="275" eb="277">
      <t>コウシン</t>
    </rPh>
    <rPh sb="278" eb="280">
      <t>キカン</t>
    </rPh>
    <rPh sb="280" eb="282">
      <t>カンロ</t>
    </rPh>
    <rPh sb="282" eb="283">
      <t>トウ</t>
    </rPh>
    <rPh sb="284" eb="287">
      <t>タイシンカ</t>
    </rPh>
    <rPh sb="288" eb="289">
      <t>スス</t>
    </rPh>
    <rPh sb="293" eb="295">
      <t>ヒツヨウ</t>
    </rPh>
    <rPh sb="298" eb="301">
      <t>ジギョウヒ</t>
    </rPh>
    <rPh sb="302" eb="304">
      <t>ゾウカ</t>
    </rPh>
    <rPh sb="305" eb="307">
      <t>ミコ</t>
    </rPh>
    <rPh sb="311" eb="313">
      <t>シセツ</t>
    </rPh>
    <rPh sb="314" eb="317">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</si>
</sst>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0.16</c:v>
                </c:pt>
                <c:pt idx="2">
                  <c:v>0.24</c:v>
                </c:pt>
                <c:pt idx="3">
                  <c:v>0.11</c:v>
                </c:pt>
                <c:pt idx="4">
                  <c:v>0.09</c:v>
                </c:pt>
              </c:numCache>
            </c:numRef>
          </c:val>
          <c:extLst xmlns:c16r2="http://schemas.microsoft.com/office/drawing/2015/06/chart">
            <c:ext xmlns:c16="http://schemas.microsoft.com/office/drawing/2014/chart" uri="{C3380CC4-5D6E-409C-BE32-E72D297353CC}">
              <c16:uniqueId val="{00000000-D431-4409-B655-5CE08B5A321C}"/>
            </c:ext>
          </c:extLst>
        </c:ser>
        <c:dLbls>
          <c:showLegendKey val="0"/>
          <c:showVal val="0"/>
          <c:showCatName val="0"/>
          <c:showSerName val="0"/>
          <c:showPercent val="0"/>
          <c:showBubbleSize val="0"/>
        </c:dLbls>
        <c:gapWidth val="150"/>
        <c:axId val="179953664"/>
        <c:axId val="1799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D431-4409-B655-5CE08B5A321C}"/>
            </c:ext>
          </c:extLst>
        </c:ser>
        <c:dLbls>
          <c:showLegendKey val="0"/>
          <c:showVal val="0"/>
          <c:showCatName val="0"/>
          <c:showSerName val="0"/>
          <c:showPercent val="0"/>
          <c:showBubbleSize val="0"/>
        </c:dLbls>
        <c:marker val="1"/>
        <c:smooth val="0"/>
        <c:axId val="179953664"/>
        <c:axId val="179955584"/>
      </c:lineChart>
      <c:dateAx>
        <c:axId val="179953664"/>
        <c:scaling>
          <c:orientation val="minMax"/>
        </c:scaling>
        <c:delete val="1"/>
        <c:axPos val="b"/>
        <c:numFmt formatCode="&quot;H&quot;yy" sourceLinked="1"/>
        <c:majorTickMark val="none"/>
        <c:minorTickMark val="none"/>
        <c:tickLblPos val="none"/>
        <c:crossAx val="179955584"/>
        <c:crosses val="autoZero"/>
        <c:auto val="1"/>
        <c:lblOffset val="100"/>
        <c:baseTimeUnit val="years"/>
      </c:dateAx>
      <c:valAx>
        <c:axId val="179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72.31</c:v>
                </c:pt>
                <c:pt idx="1">
                  <c:v>72.56</c:v>
                </c:pt>
                <c:pt idx="2">
                  <c:v>72.989999999999995</c:v>
                </c:pt>
                <c:pt idx="3">
                  <c:v>70.05</c:v>
                </c:pt>
                <c:pt idx="4">
                  <c:v>67.709999999999994</c:v>
                </c:pt>
              </c:numCache>
            </c:numRef>
          </c:val>
          <c:extLst xmlns:c16r2="http://schemas.microsoft.com/office/drawing/2015/06/chart">
            <c:ext xmlns:c16="http://schemas.microsoft.com/office/drawing/2014/chart" uri="{C3380CC4-5D6E-409C-BE32-E72D297353CC}">
              <c16:uniqueId val="{00000000-04D0-48B8-AC4D-97BBAF6DB319}"/>
            </c:ext>
          </c:extLst>
        </c:ser>
        <c:dLbls>
          <c:showLegendKey val="0"/>
          <c:showVal val="0"/>
          <c:showCatName val="0"/>
          <c:showSerName val="0"/>
          <c:showPercent val="0"/>
          <c:showBubbleSize val="0"/>
        </c:dLbls>
        <c:gapWidth val="150"/>
        <c:axId val="184462336"/>
        <c:axId val="1844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04D0-48B8-AC4D-97BBAF6DB319}"/>
            </c:ext>
          </c:extLst>
        </c:ser>
        <c:dLbls>
          <c:showLegendKey val="0"/>
          <c:showVal val="0"/>
          <c:showCatName val="0"/>
          <c:showSerName val="0"/>
          <c:showPercent val="0"/>
          <c:showBubbleSize val="0"/>
        </c:dLbls>
        <c:marker val="1"/>
        <c:smooth val="0"/>
        <c:axId val="184462336"/>
        <c:axId val="184472704"/>
      </c:lineChart>
      <c:dateAx>
        <c:axId val="184462336"/>
        <c:scaling>
          <c:orientation val="minMax"/>
        </c:scaling>
        <c:delete val="1"/>
        <c:axPos val="b"/>
        <c:numFmt formatCode="&quot;H&quot;yy" sourceLinked="1"/>
        <c:majorTickMark val="none"/>
        <c:minorTickMark val="none"/>
        <c:tickLblPos val="none"/>
        <c:crossAx val="184472704"/>
        <c:crosses val="autoZero"/>
        <c:auto val="1"/>
        <c:lblOffset val="100"/>
        <c:baseTimeUnit val="years"/>
      </c:dateAx>
      <c:valAx>
        <c:axId val="1844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87.5</c:v>
                </c:pt>
                <c:pt idx="1">
                  <c:v>87.42</c:v>
                </c:pt>
                <c:pt idx="2">
                  <c:v>85.78</c:v>
                </c:pt>
                <c:pt idx="3">
                  <c:v>87.33</c:v>
                </c:pt>
                <c:pt idx="4">
                  <c:v>87.91</c:v>
                </c:pt>
              </c:numCache>
            </c:numRef>
          </c:val>
          <c:extLst xmlns:c16r2="http://schemas.microsoft.com/office/drawing/2015/06/chart">
            <c:ext xmlns:c16="http://schemas.microsoft.com/office/drawing/2014/chart" uri="{C3380CC4-5D6E-409C-BE32-E72D297353CC}">
              <c16:uniqueId val="{00000000-B560-4ECB-9CA6-EEDE960A2FC4}"/>
            </c:ext>
          </c:extLst>
        </c:ser>
        <c:dLbls>
          <c:showLegendKey val="0"/>
          <c:showVal val="0"/>
          <c:showCatName val="0"/>
          <c:showSerName val="0"/>
          <c:showPercent val="0"/>
          <c:showBubbleSize val="0"/>
        </c:dLbls>
        <c:gapWidth val="150"/>
        <c:axId val="184515968"/>
        <c:axId val="1845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B560-4ECB-9CA6-EEDE960A2FC4}"/>
            </c:ext>
          </c:extLst>
        </c:ser>
        <c:dLbls>
          <c:showLegendKey val="0"/>
          <c:showVal val="0"/>
          <c:showCatName val="0"/>
          <c:showSerName val="0"/>
          <c:showPercent val="0"/>
          <c:showBubbleSize val="0"/>
        </c:dLbls>
        <c:marker val="1"/>
        <c:smooth val="0"/>
        <c:axId val="184515968"/>
        <c:axId val="184518144"/>
      </c:lineChart>
      <c:dateAx>
        <c:axId val="184515968"/>
        <c:scaling>
          <c:orientation val="minMax"/>
        </c:scaling>
        <c:delete val="1"/>
        <c:axPos val="b"/>
        <c:numFmt formatCode="&quot;H&quot;yy" sourceLinked="1"/>
        <c:majorTickMark val="none"/>
        <c:minorTickMark val="none"/>
        <c:tickLblPos val="none"/>
        <c:crossAx val="184518144"/>
        <c:crosses val="autoZero"/>
        <c:auto val="1"/>
        <c:lblOffset val="100"/>
        <c:baseTimeUnit val="years"/>
      </c:dateAx>
      <c:valAx>
        <c:axId val="1845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120.11</c:v>
                </c:pt>
                <c:pt idx="1">
                  <c:v>123.22</c:v>
                </c:pt>
                <c:pt idx="2">
                  <c:v>115.83</c:v>
                </c:pt>
                <c:pt idx="3">
                  <c:v>110</c:v>
                </c:pt>
                <c:pt idx="4">
                  <c:v>82.37</c:v>
                </c:pt>
              </c:numCache>
            </c:numRef>
          </c:val>
          <c:extLst xmlns:c16r2="http://schemas.microsoft.com/office/drawing/2015/06/chart">
            <c:ext xmlns:c16="http://schemas.microsoft.com/office/drawing/2014/chart" uri="{C3380CC4-5D6E-409C-BE32-E72D297353CC}">
              <c16:uniqueId val="{00000000-D224-4571-8406-ECCCFC573BCE}"/>
            </c:ext>
          </c:extLst>
        </c:ser>
        <c:dLbls>
          <c:showLegendKey val="0"/>
          <c:showVal val="0"/>
          <c:showCatName val="0"/>
          <c:showSerName val="0"/>
          <c:showPercent val="0"/>
          <c:showBubbleSize val="0"/>
        </c:dLbls>
        <c:gapWidth val="150"/>
        <c:axId val="180015488"/>
        <c:axId val="1800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D224-4571-8406-ECCCFC573BCE}"/>
            </c:ext>
          </c:extLst>
        </c:ser>
        <c:dLbls>
          <c:showLegendKey val="0"/>
          <c:showVal val="0"/>
          <c:showCatName val="0"/>
          <c:showSerName val="0"/>
          <c:showPercent val="0"/>
          <c:showBubbleSize val="0"/>
        </c:dLbls>
        <c:marker val="1"/>
        <c:smooth val="0"/>
        <c:axId val="180015488"/>
        <c:axId val="180017408"/>
      </c:lineChart>
      <c:dateAx>
        <c:axId val="180015488"/>
        <c:scaling>
          <c:orientation val="minMax"/>
        </c:scaling>
        <c:delete val="1"/>
        <c:axPos val="b"/>
        <c:numFmt formatCode="&quot;H&quot;yy" sourceLinked="1"/>
        <c:majorTickMark val="none"/>
        <c:minorTickMark val="none"/>
        <c:tickLblPos val="none"/>
        <c:crossAx val="180017408"/>
        <c:crosses val="autoZero"/>
        <c:auto val="1"/>
        <c:lblOffset val="100"/>
        <c:baseTimeUnit val="years"/>
      </c:dateAx>
      <c:valAx>
        <c:axId val="18001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0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54.76</c:v>
                </c:pt>
                <c:pt idx="1">
                  <c:v>56.66</c:v>
                </c:pt>
                <c:pt idx="2">
                  <c:v>57.99</c:v>
                </c:pt>
                <c:pt idx="3">
                  <c:v>47.21</c:v>
                </c:pt>
                <c:pt idx="4">
                  <c:v>48.22</c:v>
                </c:pt>
              </c:numCache>
            </c:numRef>
          </c:val>
          <c:extLst xmlns:c16r2="http://schemas.microsoft.com/office/drawing/2015/06/chart">
            <c:ext xmlns:c16="http://schemas.microsoft.com/office/drawing/2014/chart" uri="{C3380CC4-5D6E-409C-BE32-E72D297353CC}">
              <c16:uniqueId val="{00000000-8EAF-44F0-990E-AB23A8528F3F}"/>
            </c:ext>
          </c:extLst>
        </c:ser>
        <c:dLbls>
          <c:showLegendKey val="0"/>
          <c:showVal val="0"/>
          <c:showCatName val="0"/>
          <c:showSerName val="0"/>
          <c:showPercent val="0"/>
          <c:showBubbleSize val="0"/>
        </c:dLbls>
        <c:gapWidth val="150"/>
        <c:axId val="180081024"/>
        <c:axId val="1800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8EAF-44F0-990E-AB23A8528F3F}"/>
            </c:ext>
          </c:extLst>
        </c:ser>
        <c:dLbls>
          <c:showLegendKey val="0"/>
          <c:showVal val="0"/>
          <c:showCatName val="0"/>
          <c:showSerName val="0"/>
          <c:showPercent val="0"/>
          <c:showBubbleSize val="0"/>
        </c:dLbls>
        <c:marker val="1"/>
        <c:smooth val="0"/>
        <c:axId val="180081024"/>
        <c:axId val="180082944"/>
      </c:lineChart>
      <c:dateAx>
        <c:axId val="180081024"/>
        <c:scaling>
          <c:orientation val="minMax"/>
        </c:scaling>
        <c:delete val="1"/>
        <c:axPos val="b"/>
        <c:numFmt formatCode="&quot;H&quot;yy" sourceLinked="1"/>
        <c:majorTickMark val="none"/>
        <c:minorTickMark val="none"/>
        <c:tickLblPos val="none"/>
        <c:crossAx val="180082944"/>
        <c:crosses val="autoZero"/>
        <c:auto val="1"/>
        <c:lblOffset val="100"/>
        <c:baseTimeUnit val="years"/>
      </c:dateAx>
      <c:valAx>
        <c:axId val="1800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0.9</c:v>
                </c:pt>
                <c:pt idx="1">
                  <c:v>1.64</c:v>
                </c:pt>
                <c:pt idx="2">
                  <c:v>7.06</c:v>
                </c:pt>
                <c:pt idx="3">
                  <c:v>7.35</c:v>
                </c:pt>
                <c:pt idx="4">
                  <c:v>11.9</c:v>
                </c:pt>
              </c:numCache>
            </c:numRef>
          </c:val>
          <c:extLst xmlns:c16r2="http://schemas.microsoft.com/office/drawing/2015/06/chart">
            <c:ext xmlns:c16="http://schemas.microsoft.com/office/drawing/2014/chart" uri="{C3380CC4-5D6E-409C-BE32-E72D297353CC}">
              <c16:uniqueId val="{00000000-8F21-49B6-877C-BBDD0A736A6C}"/>
            </c:ext>
          </c:extLst>
        </c:ser>
        <c:dLbls>
          <c:showLegendKey val="0"/>
          <c:showVal val="0"/>
          <c:showCatName val="0"/>
          <c:showSerName val="0"/>
          <c:showPercent val="0"/>
          <c:showBubbleSize val="0"/>
        </c:dLbls>
        <c:gapWidth val="150"/>
        <c:axId val="180134656"/>
        <c:axId val="18013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8F21-49B6-877C-BBDD0A736A6C}"/>
            </c:ext>
          </c:extLst>
        </c:ser>
        <c:dLbls>
          <c:showLegendKey val="0"/>
          <c:showVal val="0"/>
          <c:showCatName val="0"/>
          <c:showSerName val="0"/>
          <c:showPercent val="0"/>
          <c:showBubbleSize val="0"/>
        </c:dLbls>
        <c:marker val="1"/>
        <c:smooth val="0"/>
        <c:axId val="180134656"/>
        <c:axId val="180136576"/>
      </c:lineChart>
      <c:dateAx>
        <c:axId val="180134656"/>
        <c:scaling>
          <c:orientation val="minMax"/>
        </c:scaling>
        <c:delete val="1"/>
        <c:axPos val="b"/>
        <c:numFmt formatCode="&quot;H&quot;yy" sourceLinked="1"/>
        <c:majorTickMark val="none"/>
        <c:minorTickMark val="none"/>
        <c:tickLblPos val="none"/>
        <c:crossAx val="180136576"/>
        <c:crosses val="autoZero"/>
        <c:auto val="1"/>
        <c:lblOffset val="100"/>
        <c:baseTimeUnit val="years"/>
      </c:dateAx>
      <c:valAx>
        <c:axId val="1801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formatCode="#,##0.00;&quot;△&quot;#,##0.00;&quot;-&quot;">
                  <c:v>14.17</c:v>
                </c:pt>
              </c:numCache>
            </c:numRef>
          </c:val>
          <c:extLst xmlns:c16r2="http://schemas.microsoft.com/office/drawing/2015/06/chart">
            <c:ext xmlns:c16="http://schemas.microsoft.com/office/drawing/2014/chart" uri="{C3380CC4-5D6E-409C-BE32-E72D297353CC}">
              <c16:uniqueId val="{00000000-52C7-41D2-8FFF-C2867B328F12}"/>
            </c:ext>
          </c:extLst>
        </c:ser>
        <c:dLbls>
          <c:showLegendKey val="0"/>
          <c:showVal val="0"/>
          <c:showCatName val="0"/>
          <c:showSerName val="0"/>
          <c:showPercent val="0"/>
          <c:showBubbleSize val="0"/>
        </c:dLbls>
        <c:gapWidth val="150"/>
        <c:axId val="180192384"/>
        <c:axId val="18019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52C7-41D2-8FFF-C2867B328F12}"/>
            </c:ext>
          </c:extLst>
        </c:ser>
        <c:dLbls>
          <c:showLegendKey val="0"/>
          <c:showVal val="0"/>
          <c:showCatName val="0"/>
          <c:showSerName val="0"/>
          <c:showPercent val="0"/>
          <c:showBubbleSize val="0"/>
        </c:dLbls>
        <c:marker val="1"/>
        <c:smooth val="0"/>
        <c:axId val="180192384"/>
        <c:axId val="180194304"/>
      </c:lineChart>
      <c:dateAx>
        <c:axId val="180192384"/>
        <c:scaling>
          <c:orientation val="minMax"/>
        </c:scaling>
        <c:delete val="1"/>
        <c:axPos val="b"/>
        <c:numFmt formatCode="&quot;H&quot;yy" sourceLinked="1"/>
        <c:majorTickMark val="none"/>
        <c:minorTickMark val="none"/>
        <c:tickLblPos val="none"/>
        <c:crossAx val="180194304"/>
        <c:crosses val="autoZero"/>
        <c:auto val="1"/>
        <c:lblOffset val="100"/>
        <c:baseTimeUnit val="years"/>
      </c:dateAx>
      <c:valAx>
        <c:axId val="18019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1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310.08</c:v>
                </c:pt>
                <c:pt idx="1">
                  <c:v>177.92</c:v>
                </c:pt>
                <c:pt idx="2">
                  <c:v>162.69999999999999</c:v>
                </c:pt>
                <c:pt idx="3">
                  <c:v>294.76</c:v>
                </c:pt>
                <c:pt idx="4">
                  <c:v>259.41000000000003</c:v>
                </c:pt>
              </c:numCache>
            </c:numRef>
          </c:val>
          <c:extLst xmlns:c16r2="http://schemas.microsoft.com/office/drawing/2015/06/chart">
            <c:ext xmlns:c16="http://schemas.microsoft.com/office/drawing/2014/chart" uri="{C3380CC4-5D6E-409C-BE32-E72D297353CC}">
              <c16:uniqueId val="{00000000-B9E9-42EA-99DD-924405D8F40B}"/>
            </c:ext>
          </c:extLst>
        </c:ser>
        <c:dLbls>
          <c:showLegendKey val="0"/>
          <c:showVal val="0"/>
          <c:showCatName val="0"/>
          <c:showSerName val="0"/>
          <c:showPercent val="0"/>
          <c:showBubbleSize val="0"/>
        </c:dLbls>
        <c:gapWidth val="150"/>
        <c:axId val="180434432"/>
        <c:axId val="1804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B9E9-42EA-99DD-924405D8F40B}"/>
            </c:ext>
          </c:extLst>
        </c:ser>
        <c:dLbls>
          <c:showLegendKey val="0"/>
          <c:showVal val="0"/>
          <c:showCatName val="0"/>
          <c:showSerName val="0"/>
          <c:showPercent val="0"/>
          <c:showBubbleSize val="0"/>
        </c:dLbls>
        <c:marker val="1"/>
        <c:smooth val="0"/>
        <c:axId val="180434432"/>
        <c:axId val="180436352"/>
      </c:lineChart>
      <c:dateAx>
        <c:axId val="180434432"/>
        <c:scaling>
          <c:orientation val="minMax"/>
        </c:scaling>
        <c:delete val="1"/>
        <c:axPos val="b"/>
        <c:numFmt formatCode="&quot;H&quot;yy" sourceLinked="1"/>
        <c:majorTickMark val="none"/>
        <c:minorTickMark val="none"/>
        <c:tickLblPos val="none"/>
        <c:crossAx val="180436352"/>
        <c:crosses val="autoZero"/>
        <c:auto val="1"/>
        <c:lblOffset val="100"/>
        <c:baseTimeUnit val="years"/>
      </c:dateAx>
      <c:valAx>
        <c:axId val="18043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414.34</c:v>
                </c:pt>
                <c:pt idx="1">
                  <c:v>550.16</c:v>
                </c:pt>
                <c:pt idx="2">
                  <c:v>735.33</c:v>
                </c:pt>
                <c:pt idx="3">
                  <c:v>736.41</c:v>
                </c:pt>
                <c:pt idx="4">
                  <c:v>737.46</c:v>
                </c:pt>
              </c:numCache>
            </c:numRef>
          </c:val>
          <c:extLst xmlns:c16r2="http://schemas.microsoft.com/office/drawing/2015/06/chart">
            <c:ext xmlns:c16="http://schemas.microsoft.com/office/drawing/2014/chart" uri="{C3380CC4-5D6E-409C-BE32-E72D297353CC}">
              <c16:uniqueId val="{00000000-E5F2-4E4E-A399-016545A00EA1}"/>
            </c:ext>
          </c:extLst>
        </c:ser>
        <c:dLbls>
          <c:showLegendKey val="0"/>
          <c:showVal val="0"/>
          <c:showCatName val="0"/>
          <c:showSerName val="0"/>
          <c:showPercent val="0"/>
          <c:showBubbleSize val="0"/>
        </c:dLbls>
        <c:gapWidth val="150"/>
        <c:axId val="181757824"/>
        <c:axId val="1817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E5F2-4E4E-A399-016545A00EA1}"/>
            </c:ext>
          </c:extLst>
        </c:ser>
        <c:dLbls>
          <c:showLegendKey val="0"/>
          <c:showVal val="0"/>
          <c:showCatName val="0"/>
          <c:showSerName val="0"/>
          <c:showPercent val="0"/>
          <c:showBubbleSize val="0"/>
        </c:dLbls>
        <c:marker val="1"/>
        <c:smooth val="0"/>
        <c:axId val="181757824"/>
        <c:axId val="181784576"/>
      </c:lineChart>
      <c:dateAx>
        <c:axId val="181757824"/>
        <c:scaling>
          <c:orientation val="minMax"/>
        </c:scaling>
        <c:delete val="1"/>
        <c:axPos val="b"/>
        <c:numFmt formatCode="&quot;H&quot;yy" sourceLinked="1"/>
        <c:majorTickMark val="none"/>
        <c:minorTickMark val="none"/>
        <c:tickLblPos val="none"/>
        <c:crossAx val="181784576"/>
        <c:crosses val="autoZero"/>
        <c:auto val="1"/>
        <c:lblOffset val="100"/>
        <c:baseTimeUnit val="years"/>
      </c:dateAx>
      <c:valAx>
        <c:axId val="18178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7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111.69</c:v>
                </c:pt>
                <c:pt idx="1">
                  <c:v>115.83</c:v>
                </c:pt>
                <c:pt idx="2">
                  <c:v>107.81</c:v>
                </c:pt>
                <c:pt idx="3">
                  <c:v>102.2</c:v>
                </c:pt>
                <c:pt idx="4">
                  <c:v>73.510000000000005</c:v>
                </c:pt>
              </c:numCache>
            </c:numRef>
          </c:val>
          <c:extLst xmlns:c16r2="http://schemas.microsoft.com/office/drawing/2015/06/chart">
            <c:ext xmlns:c16="http://schemas.microsoft.com/office/drawing/2014/chart" uri="{C3380CC4-5D6E-409C-BE32-E72D297353CC}">
              <c16:uniqueId val="{00000000-3E00-48DB-B8EE-29E160EF1CB2}"/>
            </c:ext>
          </c:extLst>
        </c:ser>
        <c:dLbls>
          <c:showLegendKey val="0"/>
          <c:showVal val="0"/>
          <c:showCatName val="0"/>
          <c:showSerName val="0"/>
          <c:showPercent val="0"/>
          <c:showBubbleSize val="0"/>
        </c:dLbls>
        <c:gapWidth val="150"/>
        <c:axId val="184359168"/>
        <c:axId val="1843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3E00-48DB-B8EE-29E160EF1CB2}"/>
            </c:ext>
          </c:extLst>
        </c:ser>
        <c:dLbls>
          <c:showLegendKey val="0"/>
          <c:showVal val="0"/>
          <c:showCatName val="0"/>
          <c:showSerName val="0"/>
          <c:showPercent val="0"/>
          <c:showBubbleSize val="0"/>
        </c:dLbls>
        <c:marker val="1"/>
        <c:smooth val="0"/>
        <c:axId val="184359168"/>
        <c:axId val="184377728"/>
      </c:lineChart>
      <c:dateAx>
        <c:axId val="184359168"/>
        <c:scaling>
          <c:orientation val="minMax"/>
        </c:scaling>
        <c:delete val="1"/>
        <c:axPos val="b"/>
        <c:numFmt formatCode="&quot;H&quot;yy" sourceLinked="1"/>
        <c:majorTickMark val="none"/>
        <c:minorTickMark val="none"/>
        <c:tickLblPos val="none"/>
        <c:crossAx val="184377728"/>
        <c:crosses val="autoZero"/>
        <c:auto val="1"/>
        <c:lblOffset val="100"/>
        <c:baseTimeUnit val="years"/>
      </c:dateAx>
      <c:valAx>
        <c:axId val="1843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141.16999999999999</c:v>
                </c:pt>
                <c:pt idx="1">
                  <c:v>136.24</c:v>
                </c:pt>
                <c:pt idx="2">
                  <c:v>146.52000000000001</c:v>
                </c:pt>
                <c:pt idx="3">
                  <c:v>155.1</c:v>
                </c:pt>
                <c:pt idx="4">
                  <c:v>216.56</c:v>
                </c:pt>
              </c:numCache>
            </c:numRef>
          </c:val>
          <c:extLst xmlns:c16r2="http://schemas.microsoft.com/office/drawing/2015/06/chart">
            <c:ext xmlns:c16="http://schemas.microsoft.com/office/drawing/2014/chart" uri="{C3380CC4-5D6E-409C-BE32-E72D297353CC}">
              <c16:uniqueId val="{00000000-0B78-46C1-9D84-E7B69119C647}"/>
            </c:ext>
          </c:extLst>
        </c:ser>
        <c:dLbls>
          <c:showLegendKey val="0"/>
          <c:showVal val="0"/>
          <c:showCatName val="0"/>
          <c:showSerName val="0"/>
          <c:showPercent val="0"/>
          <c:showBubbleSize val="0"/>
        </c:dLbls>
        <c:gapWidth val="150"/>
        <c:axId val="184404608"/>
        <c:axId val="1844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0B78-46C1-9D84-E7B69119C647}"/>
            </c:ext>
          </c:extLst>
        </c:ser>
        <c:dLbls>
          <c:showLegendKey val="0"/>
          <c:showVal val="0"/>
          <c:showCatName val="0"/>
          <c:showSerName val="0"/>
          <c:showPercent val="0"/>
          <c:showBubbleSize val="0"/>
        </c:dLbls>
        <c:marker val="1"/>
        <c:smooth val="0"/>
        <c:axId val="184404608"/>
        <c:axId val="184439552"/>
      </c:lineChart>
      <c:dateAx>
        <c:axId val="184404608"/>
        <c:scaling>
          <c:orientation val="minMax"/>
        </c:scaling>
        <c:delete val="1"/>
        <c:axPos val="b"/>
        <c:numFmt formatCode="&quot;H&quot;yy" sourceLinked="1"/>
        <c:majorTickMark val="none"/>
        <c:minorTickMark val="none"/>
        <c:tickLblPos val="none"/>
        <c:crossAx val="184439552"/>
        <c:crosses val="autoZero"/>
        <c:auto val="1"/>
        <c:lblOffset val="100"/>
        <c:baseTimeUnit val="years"/>
      </c:dateAx>
      <c:valAx>
        <c:axId val="1844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小千谷市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35198</v>
      </c>
      <c r="AM8" s="61"/>
      <c r="AN8" s="61"/>
      <c r="AO8" s="61"/>
      <c r="AP8" s="61"/>
      <c r="AQ8" s="61"/>
      <c r="AR8" s="61"/>
      <c r="AS8" s="61"/>
      <c r="AT8" s="52">
        <f>データ!$S$6</f>
        <v>155.19</v>
      </c>
      <c r="AU8" s="53"/>
      <c r="AV8" s="53"/>
      <c r="AW8" s="53"/>
      <c r="AX8" s="53"/>
      <c r="AY8" s="53"/>
      <c r="AZ8" s="53"/>
      <c r="BA8" s="53"/>
      <c r="BB8" s="54">
        <f>データ!$T$6</f>
        <v>226.81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54.08</v>
      </c>
      <c r="J10" s="53"/>
      <c r="K10" s="53"/>
      <c r="L10" s="53"/>
      <c r="M10" s="53"/>
      <c r="N10" s="53"/>
      <c r="O10" s="64"/>
      <c r="P10" s="54">
        <f>データ!$P$6</f>
        <v>99.53</v>
      </c>
      <c r="Q10" s="54"/>
      <c r="R10" s="54"/>
      <c r="S10" s="54"/>
      <c r="T10" s="54"/>
      <c r="U10" s="54"/>
      <c r="V10" s="54"/>
      <c r="W10" s="61">
        <f>データ!$Q$6</f>
        <v>3267</v>
      </c>
      <c r="X10" s="61"/>
      <c r="Y10" s="61"/>
      <c r="Z10" s="61"/>
      <c r="AA10" s="61"/>
      <c r="AB10" s="61"/>
      <c r="AC10" s="61"/>
      <c r="AD10" s="2"/>
      <c r="AE10" s="2"/>
      <c r="AF10" s="2"/>
      <c r="AG10" s="2"/>
      <c r="AH10" s="4"/>
      <c r="AI10" s="4"/>
      <c r="AJ10" s="4"/>
      <c r="AK10" s="4"/>
      <c r="AL10" s="61">
        <f>データ!$U$6</f>
        <v>34720</v>
      </c>
      <c r="AM10" s="61"/>
      <c r="AN10" s="61"/>
      <c r="AO10" s="61"/>
      <c r="AP10" s="61"/>
      <c r="AQ10" s="61"/>
      <c r="AR10" s="61"/>
      <c r="AS10" s="61"/>
      <c r="AT10" s="52">
        <f>データ!$V$6</f>
        <v>63.86</v>
      </c>
      <c r="AU10" s="53"/>
      <c r="AV10" s="53"/>
      <c r="AW10" s="53"/>
      <c r="AX10" s="53"/>
      <c r="AY10" s="53"/>
      <c r="AZ10" s="53"/>
      <c r="BA10" s="53"/>
      <c r="BB10" s="54">
        <f>データ!$W$6</f>
        <v>543.69000000000005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lXpDa0vsOW1JaGAJgQIfeshQshQIOjZ4rU/R9Ua/iqQmszTP2wQUqnAshU2iL7V0VjpOYVGmw81Sydy3GRbXQ==" saltValue="ZEIEtJ8ZnU9TrcnGw+M54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152081</v>
      </c>
      <c r="D6" s="34">
        <f t="shared" si="3"/>
        <v>46</v>
      </c>
      <c r="E6" s="34">
        <f t="shared" si="3"/>
        <v>1</v>
      </c>
      <c r="F6" s="34">
        <f t="shared" si="3"/>
        <v>0</v>
      </c>
      <c r="G6" s="34">
        <f t="shared" si="3"/>
        <v>1</v>
      </c>
      <c r="H6" s="34" t="str">
        <f t="shared" si="3"/>
        <v>新潟県　小千谷市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54.08</v>
      </c>
      <c r="P6" s="35">
        <f t="shared" si="3"/>
        <v>99.53</v>
      </c>
      <c r="Q6" s="35">
        <f t="shared" si="3"/>
        <v>3267</v>
      </c>
      <c r="R6" s="35">
        <f t="shared" si="3"/>
        <v>35198</v>
      </c>
      <c r="S6" s="35">
        <f t="shared" si="3"/>
        <v>155.19</v>
      </c>
      <c r="T6" s="35">
        <f t="shared" si="3"/>
        <v>226.81</v>
      </c>
      <c r="U6" s="35">
        <f t="shared" si="3"/>
        <v>34720</v>
      </c>
      <c r="V6" s="35">
        <f t="shared" si="3"/>
        <v>63.86</v>
      </c>
      <c r="W6" s="35">
        <f t="shared" si="3"/>
        <v>543.69000000000005</v>
      </c>
      <c r="X6" s="36">
        <f>IF(X7="",NA(),X7)</f>
        <v>120.11</v>
      </c>
      <c r="Y6" s="36">
        <f t="shared" ref="Y6:AG6" si="4">IF(Y7="",NA(),Y7)</f>
        <v>123.22</v>
      </c>
      <c r="Z6" s="36">
        <f t="shared" si="4"/>
        <v>115.83</v>
      </c>
      <c r="AA6" s="36">
        <f t="shared" si="4"/>
        <v>110</v>
      </c>
      <c r="AB6" s="36">
        <f t="shared" si="4"/>
        <v>82.37</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6">
        <f t="shared" si="5"/>
        <v>14.17</v>
      </c>
      <c r="AN6" s="36">
        <f t="shared" si="5"/>
        <v>3.62</v>
      </c>
      <c r="AO6" s="36">
        <f t="shared" si="5"/>
        <v>3.91</v>
      </c>
      <c r="AP6" s="36">
        <f t="shared" si="5"/>
        <v>3.56</v>
      </c>
      <c r="AQ6" s="36">
        <f t="shared" si="5"/>
        <v>2.74</v>
      </c>
      <c r="AR6" s="36">
        <f t="shared" si="5"/>
        <v>3.7</v>
      </c>
      <c r="AS6" s="35" t="str">
        <f>IF(AS7="","",IF(AS7="-","【-】","【"&amp;SUBSTITUTE(TEXT(AS7,"#,##0.00"),"-","△")&amp;"】"))</f>
        <v>【1.08】</v>
      </c>
      <c r="AT6" s="36">
        <f>IF(AT7="",NA(),AT7)</f>
        <v>310.08</v>
      </c>
      <c r="AU6" s="36">
        <f t="shared" ref="AU6:BC6" si="6">IF(AU7="",NA(),AU7)</f>
        <v>177.92</v>
      </c>
      <c r="AV6" s="36">
        <f t="shared" si="6"/>
        <v>162.69999999999999</v>
      </c>
      <c r="AW6" s="36">
        <f t="shared" si="6"/>
        <v>294.76</v>
      </c>
      <c r="AX6" s="36">
        <f t="shared" si="6"/>
        <v>259.41000000000003</v>
      </c>
      <c r="AY6" s="36">
        <f t="shared" si="6"/>
        <v>371.31</v>
      </c>
      <c r="AZ6" s="36">
        <f t="shared" si="6"/>
        <v>377.63</v>
      </c>
      <c r="BA6" s="36">
        <f t="shared" si="6"/>
        <v>357.34</v>
      </c>
      <c r="BB6" s="36">
        <f t="shared" si="6"/>
        <v>366.03</v>
      </c>
      <c r="BC6" s="36">
        <f t="shared" si="6"/>
        <v>365.18</v>
      </c>
      <c r="BD6" s="35" t="str">
        <f>IF(BD7="","",IF(BD7="-","【-】","【"&amp;SUBSTITUTE(TEXT(BD7,"#,##0.00"),"-","△")&amp;"】"))</f>
        <v>【264.97】</v>
      </c>
      <c r="BE6" s="36">
        <f>IF(BE7="",NA(),BE7)</f>
        <v>414.34</v>
      </c>
      <c r="BF6" s="36">
        <f t="shared" ref="BF6:BN6" si="7">IF(BF7="",NA(),BF7)</f>
        <v>550.16</v>
      </c>
      <c r="BG6" s="36">
        <f t="shared" si="7"/>
        <v>735.33</v>
      </c>
      <c r="BH6" s="36">
        <f t="shared" si="7"/>
        <v>736.41</v>
      </c>
      <c r="BI6" s="36">
        <f t="shared" si="7"/>
        <v>737.46</v>
      </c>
      <c r="BJ6" s="36">
        <f t="shared" si="7"/>
        <v>373.09</v>
      </c>
      <c r="BK6" s="36">
        <f t="shared" si="7"/>
        <v>364.71</v>
      </c>
      <c r="BL6" s="36">
        <f t="shared" si="7"/>
        <v>373.69</v>
      </c>
      <c r="BM6" s="36">
        <f t="shared" si="7"/>
        <v>370.12</v>
      </c>
      <c r="BN6" s="36">
        <f t="shared" si="7"/>
        <v>371.65</v>
      </c>
      <c r="BO6" s="35" t="str">
        <f>IF(BO7="","",IF(BO7="-","【-】","【"&amp;SUBSTITUTE(TEXT(BO7,"#,##0.00"),"-","△")&amp;"】"))</f>
        <v>【266.61】</v>
      </c>
      <c r="BP6" s="36">
        <f>IF(BP7="",NA(),BP7)</f>
        <v>111.69</v>
      </c>
      <c r="BQ6" s="36">
        <f t="shared" ref="BQ6:BY6" si="8">IF(BQ7="",NA(),BQ7)</f>
        <v>115.83</v>
      </c>
      <c r="BR6" s="36">
        <f t="shared" si="8"/>
        <v>107.81</v>
      </c>
      <c r="BS6" s="36">
        <f t="shared" si="8"/>
        <v>102.2</v>
      </c>
      <c r="BT6" s="36">
        <f t="shared" si="8"/>
        <v>73.510000000000005</v>
      </c>
      <c r="BU6" s="36">
        <f t="shared" si="8"/>
        <v>99.99</v>
      </c>
      <c r="BV6" s="36">
        <f t="shared" si="8"/>
        <v>100.65</v>
      </c>
      <c r="BW6" s="36">
        <f t="shared" si="8"/>
        <v>99.87</v>
      </c>
      <c r="BX6" s="36">
        <f t="shared" si="8"/>
        <v>100.42</v>
      </c>
      <c r="BY6" s="36">
        <f t="shared" si="8"/>
        <v>98.77</v>
      </c>
      <c r="BZ6" s="35" t="str">
        <f>IF(BZ7="","",IF(BZ7="-","【-】","【"&amp;SUBSTITUTE(TEXT(BZ7,"#,##0.00"),"-","△")&amp;"】"))</f>
        <v>【103.24】</v>
      </c>
      <c r="CA6" s="36">
        <f>IF(CA7="",NA(),CA7)</f>
        <v>141.16999999999999</v>
      </c>
      <c r="CB6" s="36">
        <f t="shared" ref="CB6:CJ6" si="9">IF(CB7="",NA(),CB7)</f>
        <v>136.24</v>
      </c>
      <c r="CC6" s="36">
        <f t="shared" si="9"/>
        <v>146.52000000000001</v>
      </c>
      <c r="CD6" s="36">
        <f t="shared" si="9"/>
        <v>155.1</v>
      </c>
      <c r="CE6" s="36">
        <f t="shared" si="9"/>
        <v>216.56</v>
      </c>
      <c r="CF6" s="36">
        <f t="shared" si="9"/>
        <v>171.15</v>
      </c>
      <c r="CG6" s="36">
        <f t="shared" si="9"/>
        <v>170.19</v>
      </c>
      <c r="CH6" s="36">
        <f t="shared" si="9"/>
        <v>171.81</v>
      </c>
      <c r="CI6" s="36">
        <f t="shared" si="9"/>
        <v>171.67</v>
      </c>
      <c r="CJ6" s="36">
        <f t="shared" si="9"/>
        <v>173.67</v>
      </c>
      <c r="CK6" s="35" t="str">
        <f>IF(CK7="","",IF(CK7="-","【-】","【"&amp;SUBSTITUTE(TEXT(CK7,"#,##0.00"),"-","△")&amp;"】"))</f>
        <v>【168.38】</v>
      </c>
      <c r="CL6" s="36">
        <f>IF(CL7="",NA(),CL7)</f>
        <v>72.31</v>
      </c>
      <c r="CM6" s="36">
        <f t="shared" ref="CM6:CU6" si="10">IF(CM7="",NA(),CM7)</f>
        <v>72.56</v>
      </c>
      <c r="CN6" s="36">
        <f t="shared" si="10"/>
        <v>72.989999999999995</v>
      </c>
      <c r="CO6" s="36">
        <f t="shared" si="10"/>
        <v>70.05</v>
      </c>
      <c r="CP6" s="36">
        <f t="shared" si="10"/>
        <v>67.709999999999994</v>
      </c>
      <c r="CQ6" s="36">
        <f t="shared" si="10"/>
        <v>58.53</v>
      </c>
      <c r="CR6" s="36">
        <f t="shared" si="10"/>
        <v>59.01</v>
      </c>
      <c r="CS6" s="36">
        <f t="shared" si="10"/>
        <v>60.03</v>
      </c>
      <c r="CT6" s="36">
        <f t="shared" si="10"/>
        <v>59.74</v>
      </c>
      <c r="CU6" s="36">
        <f t="shared" si="10"/>
        <v>59.67</v>
      </c>
      <c r="CV6" s="35" t="str">
        <f>IF(CV7="","",IF(CV7="-","【-】","【"&amp;SUBSTITUTE(TEXT(CV7,"#,##0.00"),"-","△")&amp;"】"))</f>
        <v>【60.00】</v>
      </c>
      <c r="CW6" s="36">
        <f>IF(CW7="",NA(),CW7)</f>
        <v>87.5</v>
      </c>
      <c r="CX6" s="36">
        <f t="shared" ref="CX6:DF6" si="11">IF(CX7="",NA(),CX7)</f>
        <v>87.42</v>
      </c>
      <c r="CY6" s="36">
        <f t="shared" si="11"/>
        <v>85.78</v>
      </c>
      <c r="CZ6" s="36">
        <f t="shared" si="11"/>
        <v>87.33</v>
      </c>
      <c r="DA6" s="36">
        <f t="shared" si="11"/>
        <v>87.91</v>
      </c>
      <c r="DB6" s="36">
        <f t="shared" si="11"/>
        <v>85.26</v>
      </c>
      <c r="DC6" s="36">
        <f t="shared" si="11"/>
        <v>85.37</v>
      </c>
      <c r="DD6" s="36">
        <f t="shared" si="11"/>
        <v>84.81</v>
      </c>
      <c r="DE6" s="36">
        <f t="shared" si="11"/>
        <v>84.8</v>
      </c>
      <c r="DF6" s="36">
        <f t="shared" si="11"/>
        <v>84.6</v>
      </c>
      <c r="DG6" s="35" t="str">
        <f>IF(DG7="","",IF(DG7="-","【-】","【"&amp;SUBSTITUTE(TEXT(DG7,"#,##0.00"),"-","△")&amp;"】"))</f>
        <v>【89.80】</v>
      </c>
      <c r="DH6" s="36">
        <f>IF(DH7="",NA(),DH7)</f>
        <v>54.76</v>
      </c>
      <c r="DI6" s="36">
        <f t="shared" ref="DI6:DQ6" si="12">IF(DI7="",NA(),DI7)</f>
        <v>56.66</v>
      </c>
      <c r="DJ6" s="36">
        <f t="shared" si="12"/>
        <v>57.99</v>
      </c>
      <c r="DK6" s="36">
        <f t="shared" si="12"/>
        <v>47.21</v>
      </c>
      <c r="DL6" s="36">
        <f t="shared" si="12"/>
        <v>48.22</v>
      </c>
      <c r="DM6" s="36">
        <f t="shared" si="12"/>
        <v>45.75</v>
      </c>
      <c r="DN6" s="36">
        <f t="shared" si="12"/>
        <v>46.9</v>
      </c>
      <c r="DO6" s="36">
        <f t="shared" si="12"/>
        <v>47.28</v>
      </c>
      <c r="DP6" s="36">
        <f t="shared" si="12"/>
        <v>47.66</v>
      </c>
      <c r="DQ6" s="36">
        <f t="shared" si="12"/>
        <v>48.17</v>
      </c>
      <c r="DR6" s="35" t="str">
        <f>IF(DR7="","",IF(DR7="-","【-】","【"&amp;SUBSTITUTE(TEXT(DR7,"#,##0.00"),"-","△")&amp;"】"))</f>
        <v>【49.59】</v>
      </c>
      <c r="DS6" s="36">
        <f>IF(DS7="",NA(),DS7)</f>
        <v>0.9</v>
      </c>
      <c r="DT6" s="36">
        <f t="shared" ref="DT6:EB6" si="13">IF(DT7="",NA(),DT7)</f>
        <v>1.64</v>
      </c>
      <c r="DU6" s="36">
        <f t="shared" si="13"/>
        <v>7.06</v>
      </c>
      <c r="DV6" s="36">
        <f t="shared" si="13"/>
        <v>7.35</v>
      </c>
      <c r="DW6" s="36">
        <f t="shared" si="13"/>
        <v>11.9</v>
      </c>
      <c r="DX6" s="36">
        <f t="shared" si="13"/>
        <v>10.54</v>
      </c>
      <c r="DY6" s="36">
        <f t="shared" si="13"/>
        <v>12.03</v>
      </c>
      <c r="DZ6" s="36">
        <f t="shared" si="13"/>
        <v>12.19</v>
      </c>
      <c r="EA6" s="36">
        <f t="shared" si="13"/>
        <v>15.1</v>
      </c>
      <c r="EB6" s="36">
        <f t="shared" si="13"/>
        <v>17.12</v>
      </c>
      <c r="EC6" s="35" t="str">
        <f>IF(EC7="","",IF(EC7="-","【-】","【"&amp;SUBSTITUTE(TEXT(EC7,"#,##0.00"),"-","△")&amp;"】"))</f>
        <v>【19.44】</v>
      </c>
      <c r="ED6" s="35">
        <f>IF(ED7="",NA(),ED7)</f>
        <v>0</v>
      </c>
      <c r="EE6" s="36">
        <f t="shared" ref="EE6:EM6" si="14">IF(EE7="",NA(),EE7)</f>
        <v>0.16</v>
      </c>
      <c r="EF6" s="36">
        <f t="shared" si="14"/>
        <v>0.24</v>
      </c>
      <c r="EG6" s="36">
        <f t="shared" si="14"/>
        <v>0.11</v>
      </c>
      <c r="EH6" s="36">
        <f t="shared" si="14"/>
        <v>0.09</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152081</v>
      </c>
      <c r="D7" s="38">
        <v>46</v>
      </c>
      <c r="E7" s="38">
        <v>1</v>
      </c>
      <c r="F7" s="38">
        <v>0</v>
      </c>
      <c r="G7" s="38">
        <v>1</v>
      </c>
      <c r="H7" s="38" t="s">
        <v>93</v>
      </c>
      <c r="I7" s="38" t="s">
        <v>94</v>
      </c>
      <c r="J7" s="38" t="s">
        <v>95</v>
      </c>
      <c r="K7" s="38" t="s">
        <v>96</v>
      </c>
      <c r="L7" s="38" t="s">
        <v>97</v>
      </c>
      <c r="M7" s="38" t="s">
        <v>98</v>
      </c>
      <c r="N7" s="39" t="s">
        <v>99</v>
      </c>
      <c r="O7" s="39">
        <v>54.08</v>
      </c>
      <c r="P7" s="39">
        <v>99.53</v>
      </c>
      <c r="Q7" s="39">
        <v>3267</v>
      </c>
      <c r="R7" s="39">
        <v>35198</v>
      </c>
      <c r="S7" s="39">
        <v>155.19</v>
      </c>
      <c r="T7" s="39">
        <v>226.81</v>
      </c>
      <c r="U7" s="39">
        <v>34720</v>
      </c>
      <c r="V7" s="39">
        <v>63.86</v>
      </c>
      <c r="W7" s="39">
        <v>543.69000000000005</v>
      </c>
      <c r="X7" s="39">
        <v>120.11</v>
      </c>
      <c r="Y7" s="39">
        <v>123.22</v>
      </c>
      <c r="Z7" s="39">
        <v>115.83</v>
      </c>
      <c r="AA7" s="39">
        <v>110</v>
      </c>
      <c r="AB7" s="39">
        <v>82.37</v>
      </c>
      <c r="AC7" s="39">
        <v>109.64</v>
      </c>
      <c r="AD7" s="39">
        <v>110.95</v>
      </c>
      <c r="AE7" s="39">
        <v>110.68</v>
      </c>
      <c r="AF7" s="39">
        <v>110.66</v>
      </c>
      <c r="AG7" s="39">
        <v>109.01</v>
      </c>
      <c r="AH7" s="39">
        <v>112.01</v>
      </c>
      <c r="AI7" s="39">
        <v>0</v>
      </c>
      <c r="AJ7" s="39">
        <v>0</v>
      </c>
      <c r="AK7" s="39">
        <v>0</v>
      </c>
      <c r="AL7" s="39">
        <v>0</v>
      </c>
      <c r="AM7" s="39">
        <v>14.17</v>
      </c>
      <c r="AN7" s="39">
        <v>3.62</v>
      </c>
      <c r="AO7" s="39">
        <v>3.91</v>
      </c>
      <c r="AP7" s="39">
        <v>3.56</v>
      </c>
      <c r="AQ7" s="39">
        <v>2.74</v>
      </c>
      <c r="AR7" s="39">
        <v>3.7</v>
      </c>
      <c r="AS7" s="39">
        <v>1.08</v>
      </c>
      <c r="AT7" s="39">
        <v>310.08</v>
      </c>
      <c r="AU7" s="39">
        <v>177.92</v>
      </c>
      <c r="AV7" s="39">
        <v>162.69999999999999</v>
      </c>
      <c r="AW7" s="39">
        <v>294.76</v>
      </c>
      <c r="AX7" s="39">
        <v>259.41000000000003</v>
      </c>
      <c r="AY7" s="39">
        <v>371.31</v>
      </c>
      <c r="AZ7" s="39">
        <v>377.63</v>
      </c>
      <c r="BA7" s="39">
        <v>357.34</v>
      </c>
      <c r="BB7" s="39">
        <v>366.03</v>
      </c>
      <c r="BC7" s="39">
        <v>365.18</v>
      </c>
      <c r="BD7" s="39">
        <v>264.97000000000003</v>
      </c>
      <c r="BE7" s="39">
        <v>414.34</v>
      </c>
      <c r="BF7" s="39">
        <v>550.16</v>
      </c>
      <c r="BG7" s="39">
        <v>735.33</v>
      </c>
      <c r="BH7" s="39">
        <v>736.41</v>
      </c>
      <c r="BI7" s="39">
        <v>737.46</v>
      </c>
      <c r="BJ7" s="39">
        <v>373.09</v>
      </c>
      <c r="BK7" s="39">
        <v>364.71</v>
      </c>
      <c r="BL7" s="39">
        <v>373.69</v>
      </c>
      <c r="BM7" s="39">
        <v>370.12</v>
      </c>
      <c r="BN7" s="39">
        <v>371.65</v>
      </c>
      <c r="BO7" s="39">
        <v>266.61</v>
      </c>
      <c r="BP7" s="39">
        <v>111.69</v>
      </c>
      <c r="BQ7" s="39">
        <v>115.83</v>
      </c>
      <c r="BR7" s="39">
        <v>107.81</v>
      </c>
      <c r="BS7" s="39">
        <v>102.2</v>
      </c>
      <c r="BT7" s="39">
        <v>73.510000000000005</v>
      </c>
      <c r="BU7" s="39">
        <v>99.99</v>
      </c>
      <c r="BV7" s="39">
        <v>100.65</v>
      </c>
      <c r="BW7" s="39">
        <v>99.87</v>
      </c>
      <c r="BX7" s="39">
        <v>100.42</v>
      </c>
      <c r="BY7" s="39">
        <v>98.77</v>
      </c>
      <c r="BZ7" s="39">
        <v>103.24</v>
      </c>
      <c r="CA7" s="39">
        <v>141.16999999999999</v>
      </c>
      <c r="CB7" s="39">
        <v>136.24</v>
      </c>
      <c r="CC7" s="39">
        <v>146.52000000000001</v>
      </c>
      <c r="CD7" s="39">
        <v>155.1</v>
      </c>
      <c r="CE7" s="39">
        <v>216.56</v>
      </c>
      <c r="CF7" s="39">
        <v>171.15</v>
      </c>
      <c r="CG7" s="39">
        <v>170.19</v>
      </c>
      <c r="CH7" s="39">
        <v>171.81</v>
      </c>
      <c r="CI7" s="39">
        <v>171.67</v>
      </c>
      <c r="CJ7" s="39">
        <v>173.67</v>
      </c>
      <c r="CK7" s="39">
        <v>168.38</v>
      </c>
      <c r="CL7" s="39">
        <v>72.31</v>
      </c>
      <c r="CM7" s="39">
        <v>72.56</v>
      </c>
      <c r="CN7" s="39">
        <v>72.989999999999995</v>
      </c>
      <c r="CO7" s="39">
        <v>70.05</v>
      </c>
      <c r="CP7" s="39">
        <v>67.709999999999994</v>
      </c>
      <c r="CQ7" s="39">
        <v>58.53</v>
      </c>
      <c r="CR7" s="39">
        <v>59.01</v>
      </c>
      <c r="CS7" s="39">
        <v>60.03</v>
      </c>
      <c r="CT7" s="39">
        <v>59.74</v>
      </c>
      <c r="CU7" s="39">
        <v>59.67</v>
      </c>
      <c r="CV7" s="39">
        <v>60</v>
      </c>
      <c r="CW7" s="39">
        <v>87.5</v>
      </c>
      <c r="CX7" s="39">
        <v>87.42</v>
      </c>
      <c r="CY7" s="39">
        <v>85.78</v>
      </c>
      <c r="CZ7" s="39">
        <v>87.33</v>
      </c>
      <c r="DA7" s="39">
        <v>87.91</v>
      </c>
      <c r="DB7" s="39">
        <v>85.26</v>
      </c>
      <c r="DC7" s="39">
        <v>85.37</v>
      </c>
      <c r="DD7" s="39">
        <v>84.81</v>
      </c>
      <c r="DE7" s="39">
        <v>84.8</v>
      </c>
      <c r="DF7" s="39">
        <v>84.6</v>
      </c>
      <c r="DG7" s="39">
        <v>89.8</v>
      </c>
      <c r="DH7" s="39">
        <v>54.76</v>
      </c>
      <c r="DI7" s="39">
        <v>56.66</v>
      </c>
      <c r="DJ7" s="39">
        <v>57.99</v>
      </c>
      <c r="DK7" s="39">
        <v>47.21</v>
      </c>
      <c r="DL7" s="39">
        <v>48.22</v>
      </c>
      <c r="DM7" s="39">
        <v>45.75</v>
      </c>
      <c r="DN7" s="39">
        <v>46.9</v>
      </c>
      <c r="DO7" s="39">
        <v>47.28</v>
      </c>
      <c r="DP7" s="39">
        <v>47.66</v>
      </c>
      <c r="DQ7" s="39">
        <v>48.17</v>
      </c>
      <c r="DR7" s="39">
        <v>49.59</v>
      </c>
      <c r="DS7" s="39">
        <v>0.9</v>
      </c>
      <c r="DT7" s="39">
        <v>1.64</v>
      </c>
      <c r="DU7" s="39">
        <v>7.06</v>
      </c>
      <c r="DV7" s="39">
        <v>7.35</v>
      </c>
      <c r="DW7" s="39">
        <v>11.9</v>
      </c>
      <c r="DX7" s="39">
        <v>10.54</v>
      </c>
      <c r="DY7" s="39">
        <v>12.03</v>
      </c>
      <c r="DZ7" s="39">
        <v>12.19</v>
      </c>
      <c r="EA7" s="39">
        <v>15.1</v>
      </c>
      <c r="EB7" s="39">
        <v>17.12</v>
      </c>
      <c r="EC7" s="39">
        <v>19.440000000000001</v>
      </c>
      <c r="ED7" s="39">
        <v>0</v>
      </c>
      <c r="EE7" s="39">
        <v>0.16</v>
      </c>
      <c r="EF7" s="39">
        <v>0.24</v>
      </c>
      <c r="EG7" s="39">
        <v>0.11</v>
      </c>
      <c r="EH7" s="39">
        <v>0.09</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小千谷市ガス水道局</cp:lastModifiedBy>
  <cp:lastPrinted>2021-02-28T23:40:39Z</cp:lastPrinted>
  <dcterms:created xsi:type="dcterms:W3CDTF">2020-12-04T02:07:10Z</dcterms:created>
  <dcterms:modified xsi:type="dcterms:W3CDTF">2021-02-28T23:41:50Z</dcterms:modified>
  <cp:category/>
</cp:coreProperties>
</file>