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mhVRufvpb2TD4jLNSK9OHJFQXJ4zRY2bbYAV1R6puWbG0O0wAVSZ/4FpkFyYpR2Hnz5qQQdKQ1pf6Dy34SlNA==" workbookSaltValue="EOozojqSr9/M8sbUglIUmA==" workbookSpinCount="100000" lockStructure="1"/>
  <bookViews>
    <workbookView xWindow="20430" yWindow="135" windowWidth="23595" windowHeight="7800"/>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<sst xmlns="http://schemas.openxmlformats.org/spreadsheetml/2006/main" count="262" uniqueCount="107">
  <si>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</si>
  <si>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</si>
  <si>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</si>
  <si>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</si>
  <si>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</si>
  <si>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</si>
  <si>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</si>
  <si>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</si>
  <si>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</si>
  <si>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</si>
  <si>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</si>
  <si>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</si>
  <si>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</si>
  <si>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</si>
  <si>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</si>
  <si>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</si>
  <si>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</si>
  <si>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</si>
  <si>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</si>
  <si>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</si>
  <si>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</si>
  <si>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</si>
  <si>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</si>
  <si>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</si>
  <si>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</si>
  <si>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</si>
  <si>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</si>
  <si>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</si>
  <si>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</si>
  <si>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</si>
  <si>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</si>
  <si>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</si>
  <si>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</si>
  <si>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</si>
  <si>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</si>
  <si>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</si>
  <si>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</si>
  <si>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</si>
  <si>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</si>
  <si>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</si>
  <si>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</si>
  <si>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</si>
  <si>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</si>
  <si>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</si>
  <si>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</si>
  <si>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</si>
  <si>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</si>
  <si>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</si>
  <si>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</si>
  <si>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</si>
  <si>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</si>
  <si>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</si>
  <si>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</si>
  <si>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</si>
  <si>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</si>
  <si>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</si>
  <si>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</si>
  <si>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</si>
  <si>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</si>
  <si>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</si>
  <si>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</si>
  <si>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</si>
  <si>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</si>
  <si>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</si>
  <si>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</si>
  <si>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</si>
  <si>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</si>
  <si>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</si>
  <si>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</si>
  <si>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</si>
  <si>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</si>
  <si>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</si>
  <si>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</si>
  <si>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</si>
  <si>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</si>
  <si>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</si>
  <si>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</si>
  <si>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</si>
  <si>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</si>
  <si>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</si>
  <si>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</si>
  <si>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</si>
  <si>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</si>
  <si>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</si>
  <si>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</si>
  <si>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</si>
  <si>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</si>
  <si>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</si>
  <si>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152081</t>
  </si>
  <si>
    <t>46</t>
  </si>
  <si>
    <t>02</t>
  </si>
  <si>
    <t>0</t>
  </si>
  <si>
    <t>000</t>
  </si>
  <si>
    <t>新潟県　小千谷市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</si>
  <si>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</si>
  <si>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</si>
  <si>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</si>
  <si>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</si>
  <si>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</si>
  <si>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</si>
  <si>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</si>
  <si>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</si>
  <si>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</si>
  <si>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</si>
  <si>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①有形固定資産減価償却率は、S59年度の給水開始より30年以上経過し、全国平均及び類似平均団体値と比較しても高い数値となっている。
②管路経年化率は、法定耐用年数を経過した管路がまだ存在しないため、0％となっている。
③管路更新率については、上記②の理由により管路の更新に着手していないため、0％となっている。</t>
    <rPh sb="1" eb="3">
      <t>ユウケイ</t>
    </rPh>
    <rPh sb="3" eb="5">
      <t>コテイ</t>
    </rPh>
    <rPh sb="5" eb="7">
      <t>シサン</t>
    </rPh>
    <rPh sb="7" eb="9">
      <t>ゲンカ</t>
    </rPh>
    <rPh sb="9" eb="11">
      <t>ショウキャク</t>
    </rPh>
    <rPh sb="11" eb="12">
      <t>リツ</t>
    </rPh>
    <rPh sb="17" eb="18">
      <t>ネン</t>
    </rPh>
    <rPh sb="18" eb="19">
      <t>ド</t>
    </rPh>
    <rPh sb="20" eb="22">
      <t>キュウスイ</t>
    </rPh>
    <rPh sb="22" eb="24">
      <t>カイシ</t>
    </rPh>
    <rPh sb="28" eb="29">
      <t>ネン</t>
    </rPh>
    <rPh sb="29" eb="31">
      <t>イジョウ</t>
    </rPh>
    <rPh sb="31" eb="33">
      <t>ケイカ</t>
    </rPh>
    <rPh sb="35" eb="37">
      <t>ゼンコク</t>
    </rPh>
    <rPh sb="37" eb="39">
      <t>ヘイキン</t>
    </rPh>
    <rPh sb="39" eb="40">
      <t>オヨ</t>
    </rPh>
    <rPh sb="41" eb="43">
      <t>ルイジ</t>
    </rPh>
    <rPh sb="43" eb="45">
      <t>ヘイキン</t>
    </rPh>
    <rPh sb="45" eb="47">
      <t>ダンタイ</t>
    </rPh>
    <rPh sb="47" eb="48">
      <t>チ</t>
    </rPh>
    <rPh sb="49" eb="51">
      <t>ヒカク</t>
    </rPh>
    <rPh sb="54" eb="55">
      <t>タカ</t>
    </rPh>
    <rPh sb="56" eb="58">
      <t>スウチ</t>
    </rPh>
    <rPh sb="67" eb="69">
      <t>カンロ</t>
    </rPh>
    <rPh sb="69" eb="71">
      <t>ケイネン</t>
    </rPh>
    <rPh sb="71" eb="72">
      <t>カ</t>
    </rPh>
    <rPh sb="72" eb="73">
      <t>リツ</t>
    </rPh>
    <rPh sb="75" eb="77">
      <t>ホウテイ</t>
    </rPh>
    <rPh sb="77" eb="79">
      <t>タイヨウ</t>
    </rPh>
    <rPh sb="79" eb="81">
      <t>ネンスウ</t>
    </rPh>
    <rPh sb="82" eb="84">
      <t>ケイカ</t>
    </rPh>
    <rPh sb="86" eb="88">
      <t>カンロ</t>
    </rPh>
    <rPh sb="91" eb="93">
      <t>ソンザイ</t>
    </rPh>
    <rPh sb="110" eb="112">
      <t>カンロ</t>
    </rPh>
    <rPh sb="112" eb="114">
      <t>コウシン</t>
    </rPh>
    <rPh sb="114" eb="115">
      <t>リツ</t>
    </rPh>
    <rPh sb="121" eb="123">
      <t>ジョウキ</t>
    </rPh>
    <rPh sb="125" eb="127">
      <t>リユウ</t>
    </rPh>
    <rPh sb="130" eb="132">
      <t>カンロ</t>
    </rPh>
    <rPh sb="133" eb="135">
      <t>コウシン</t>
    </rPh>
    <rPh sb="136" eb="138">
      <t>チャクシュ</t>
    </rPh>
    <phoneticPr fontId="5"/>
  </si>
  <si>
    <t>　水道事業との施設の共同利用による経営の効率化により、経常収支比率、料金回収率、施設利用率等の経営の健全性・効率性を示す指標がいずれも改善している。
　一方で、大口需要家の水需要は減少傾向のままであり、施設利用率及び契約率は低水準のままである。
　給水開始から30年以上経過し、施設の更新時期を迎えつつあるが、今後も事業を継続するためには、大口需要家の水需要の動向を把握しつつ、施設規模の見直しを検討することが必要である。</t>
    <rPh sb="1" eb="3">
      <t>スイドウ</t>
    </rPh>
    <rPh sb="3" eb="5">
      <t>ジギョウ</t>
    </rPh>
    <rPh sb="7" eb="9">
      <t>シセツ</t>
    </rPh>
    <rPh sb="10" eb="12">
      <t>キョウドウ</t>
    </rPh>
    <rPh sb="12" eb="14">
      <t>リヨウ</t>
    </rPh>
    <rPh sb="17" eb="19">
      <t>ケイエイ</t>
    </rPh>
    <rPh sb="20" eb="23">
      <t>コウリツカ</t>
    </rPh>
    <rPh sb="27" eb="29">
      <t>ケイジョウ</t>
    </rPh>
    <rPh sb="29" eb="31">
      <t>シュウシ</t>
    </rPh>
    <rPh sb="31" eb="33">
      <t>ヒリツ</t>
    </rPh>
    <rPh sb="34" eb="36">
      <t>リョウキン</t>
    </rPh>
    <rPh sb="36" eb="38">
      <t>カイシュウ</t>
    </rPh>
    <rPh sb="38" eb="39">
      <t>リツ</t>
    </rPh>
    <rPh sb="40" eb="42">
      <t>シセツ</t>
    </rPh>
    <rPh sb="42" eb="44">
      <t>リヨウ</t>
    </rPh>
    <rPh sb="44" eb="45">
      <t>リツ</t>
    </rPh>
    <rPh sb="45" eb="46">
      <t>トウ</t>
    </rPh>
    <rPh sb="47" eb="49">
      <t>ケイエイ</t>
    </rPh>
    <rPh sb="50" eb="53">
      <t>ケンゼンセイ</t>
    </rPh>
    <rPh sb="54" eb="57">
      <t>コウリツセイ</t>
    </rPh>
    <rPh sb="58" eb="59">
      <t>シメ</t>
    </rPh>
    <rPh sb="60" eb="62">
      <t>シヒョウ</t>
    </rPh>
    <rPh sb="67" eb="69">
      <t>カイゼン</t>
    </rPh>
    <rPh sb="76" eb="78">
      <t>イッポウ</t>
    </rPh>
    <rPh sb="80" eb="82">
      <t>オオグチ</t>
    </rPh>
    <rPh sb="82" eb="85">
      <t>ジュヨウカ</t>
    </rPh>
    <rPh sb="86" eb="87">
      <t>ミズ</t>
    </rPh>
    <rPh sb="87" eb="89">
      <t>ジュヨウ</t>
    </rPh>
    <rPh sb="90" eb="92">
      <t>ゲンショウ</t>
    </rPh>
    <rPh sb="92" eb="94">
      <t>ケイコウ</t>
    </rPh>
    <rPh sb="101" eb="103">
      <t>シセツ</t>
    </rPh>
    <rPh sb="103" eb="106">
      <t>リヨウリツ</t>
    </rPh>
    <rPh sb="106" eb="107">
      <t>オヨ</t>
    </rPh>
    <rPh sb="108" eb="111">
      <t>ケイヤクリツ</t>
    </rPh>
    <rPh sb="112" eb="115">
      <t>テイスイジュン</t>
    </rPh>
    <rPh sb="142" eb="144">
      <t>コウシン</t>
    </rPh>
    <rPh sb="144" eb="146">
      <t>ジキ</t>
    </rPh>
    <rPh sb="147" eb="148">
      <t>ムカ</t>
    </rPh>
    <rPh sb="155" eb="157">
      <t>コンゴ</t>
    </rPh>
    <rPh sb="158" eb="160">
      <t>ジギョウ</t>
    </rPh>
    <rPh sb="161" eb="163">
      <t>ケイゾク</t>
    </rPh>
    <rPh sb="170" eb="172">
      <t>オオグチ</t>
    </rPh>
    <rPh sb="172" eb="175">
      <t>ジュヨウカ</t>
    </rPh>
    <rPh sb="176" eb="177">
      <t>ミズ</t>
    </rPh>
    <rPh sb="177" eb="179">
      <t>ジュヨウ</t>
    </rPh>
    <rPh sb="180" eb="182">
      <t>ドウコウ</t>
    </rPh>
    <rPh sb="183" eb="185">
      <t>ハアク</t>
    </rPh>
    <rPh sb="189" eb="191">
      <t>シセツ</t>
    </rPh>
    <rPh sb="191" eb="193">
      <t>キボ</t>
    </rPh>
    <rPh sb="194" eb="196">
      <t>ミナオ</t>
    </rPh>
    <rPh sb="198" eb="200">
      <t>ケントウ</t>
    </rPh>
    <rPh sb="205" eb="207">
      <t>ヒツヨウ</t>
    </rPh>
    <phoneticPr fontId="5"/>
  </si>
  <si>
    <t>①経常収支比率は、R元年度経常利益の計上により100％を上回った。主な要因は、減価償却対象資産及び除却対象資産の減少によるものである。
②H29年度までは黒字経営を続けて来たため、累積欠損金はない。
③流動比率は、流動資産の増加率が流動負債の増加率を上回ったため若干増加したが、類似団体平均値に比べ低い数値となっている。
④企業債残高対給水収益比率は、H10年度以降企業債の借入を行っていないため、企業債残高の減少に伴い比率は低下している。
⑤料金回収率は、給水原価の減少により改善し、全国及び類似団体平均値を大きく上回っている。
⑥給水原価は、契約水量の変更により年間総有収水量が減少したものの、資産減耗費の減少等により経常費用も減少した結果、R元年度は10円以上低下した。
⑦施設利用率は、R元年度は5ポイント以上増加した。これは、R元年度より施設の余剰能力の一部を活用し、水道事業との共同利用を開始したことによるものである。
⑧契約率は、上記⑦の理由により9ポイント以上増加したが、全国及び類似団体平均値を下回る数値で推移し続けている。</t>
    <rPh sb="1" eb="3">
      <t>ケイジョウ</t>
    </rPh>
    <rPh sb="3" eb="5">
      <t>シュウシ</t>
    </rPh>
    <rPh sb="5" eb="7">
      <t>ヒリツ</t>
    </rPh>
    <rPh sb="10" eb="12">
      <t>ガンネン</t>
    </rPh>
    <rPh sb="12" eb="13">
      <t>ド</t>
    </rPh>
    <rPh sb="13" eb="15">
      <t>ケイジョウ</t>
    </rPh>
    <rPh sb="15" eb="17">
      <t>リエキ</t>
    </rPh>
    <rPh sb="18" eb="20">
      <t>ケイジョウ</t>
    </rPh>
    <rPh sb="28" eb="30">
      <t>ウワマワ</t>
    </rPh>
    <rPh sb="33" eb="34">
      <t>オモ</t>
    </rPh>
    <rPh sb="35" eb="37">
      <t>ヨウイン</t>
    </rPh>
    <rPh sb="39" eb="41">
      <t>ゲンカ</t>
    </rPh>
    <rPh sb="41" eb="43">
      <t>ショウキャク</t>
    </rPh>
    <rPh sb="43" eb="45">
      <t>タイショウ</t>
    </rPh>
    <rPh sb="45" eb="47">
      <t>シサン</t>
    </rPh>
    <rPh sb="47" eb="48">
      <t>オヨ</t>
    </rPh>
    <rPh sb="49" eb="51">
      <t>ジョキャク</t>
    </rPh>
    <rPh sb="51" eb="53">
      <t>タイショウ</t>
    </rPh>
    <rPh sb="53" eb="55">
      <t>シサン</t>
    </rPh>
    <rPh sb="56" eb="58">
      <t>ゲンショウ</t>
    </rPh>
    <rPh sb="77" eb="79">
      <t>クロジ</t>
    </rPh>
    <rPh sb="79" eb="81">
      <t>ケイエイ</t>
    </rPh>
    <rPh sb="82" eb="83">
      <t>ツヅ</t>
    </rPh>
    <rPh sb="85" eb="86">
      <t>キ</t>
    </rPh>
    <rPh sb="90" eb="92">
      <t>ルイセキ</t>
    </rPh>
    <rPh sb="92" eb="95">
      <t>ケッソンキン</t>
    </rPh>
    <rPh sb="101" eb="103">
      <t>リュウドウ</t>
    </rPh>
    <rPh sb="103" eb="105">
      <t>ヒリツ</t>
    </rPh>
    <rPh sb="107" eb="109">
      <t>リュウドウ</t>
    </rPh>
    <rPh sb="109" eb="111">
      <t>シサン</t>
    </rPh>
    <rPh sb="112" eb="114">
      <t>ゾウカ</t>
    </rPh>
    <rPh sb="114" eb="115">
      <t>リツ</t>
    </rPh>
    <rPh sb="116" eb="118">
      <t>リュウドウ</t>
    </rPh>
    <rPh sb="118" eb="120">
      <t>フサイ</t>
    </rPh>
    <rPh sb="121" eb="123">
      <t>ゾウカ</t>
    </rPh>
    <rPh sb="123" eb="124">
      <t>リツ</t>
    </rPh>
    <rPh sb="125" eb="127">
      <t>ウワマワ</t>
    </rPh>
    <rPh sb="131" eb="133">
      <t>ジャッカン</t>
    </rPh>
    <rPh sb="133" eb="135">
      <t>ゾウカ</t>
    </rPh>
    <rPh sb="139" eb="141">
      <t>ルイジ</t>
    </rPh>
    <rPh sb="141" eb="143">
      <t>ダンタイ</t>
    </rPh>
    <rPh sb="143" eb="146">
      <t>ヘイキンチ</t>
    </rPh>
    <rPh sb="147" eb="148">
      <t>クラ</t>
    </rPh>
    <rPh sb="149" eb="150">
      <t>ヒク</t>
    </rPh>
    <rPh sb="151" eb="153">
      <t>スウチ</t>
    </rPh>
    <rPh sb="162" eb="164">
      <t>キギョウ</t>
    </rPh>
    <rPh sb="164" eb="165">
      <t>サイ</t>
    </rPh>
    <rPh sb="165" eb="167">
      <t>ザンダカ</t>
    </rPh>
    <rPh sb="167" eb="168">
      <t>タイ</t>
    </rPh>
    <rPh sb="168" eb="170">
      <t>キュウスイ</t>
    </rPh>
    <rPh sb="170" eb="172">
      <t>シュウエキ</t>
    </rPh>
    <rPh sb="172" eb="174">
      <t>ヒリツ</t>
    </rPh>
    <rPh sb="179" eb="181">
      <t>ネンド</t>
    </rPh>
    <rPh sb="181" eb="183">
      <t>イコウ</t>
    </rPh>
    <rPh sb="183" eb="185">
      <t>キギョウ</t>
    </rPh>
    <rPh sb="185" eb="186">
      <t>サイ</t>
    </rPh>
    <rPh sb="187" eb="189">
      <t>カリイレ</t>
    </rPh>
    <rPh sb="190" eb="191">
      <t>オコナ</t>
    </rPh>
    <rPh sb="199" eb="201">
      <t>キギョウ</t>
    </rPh>
    <rPh sb="201" eb="202">
      <t>サイ</t>
    </rPh>
    <rPh sb="202" eb="204">
      <t>ザンダカ</t>
    </rPh>
    <rPh sb="205" eb="207">
      <t>ゲンショウ</t>
    </rPh>
    <rPh sb="208" eb="209">
      <t>トモナ</t>
    </rPh>
    <rPh sb="210" eb="212">
      <t>ヒリツ</t>
    </rPh>
    <rPh sb="213" eb="215">
      <t>テイカ</t>
    </rPh>
    <rPh sb="222" eb="224">
      <t>リョウキン</t>
    </rPh>
    <rPh sb="224" eb="226">
      <t>カイシュウ</t>
    </rPh>
    <rPh sb="226" eb="227">
      <t>リツ</t>
    </rPh>
    <rPh sb="229" eb="231">
      <t>キュウスイ</t>
    </rPh>
    <rPh sb="231" eb="233">
      <t>ゲンカ</t>
    </rPh>
    <rPh sb="234" eb="236">
      <t>ゲンショウ</t>
    </rPh>
    <rPh sb="239" eb="241">
      <t>カイゼン</t>
    </rPh>
    <rPh sb="243" eb="245">
      <t>ゼンコク</t>
    </rPh>
    <rPh sb="245" eb="246">
      <t>オヨ</t>
    </rPh>
    <rPh sb="247" eb="249">
      <t>ルイジ</t>
    </rPh>
    <rPh sb="249" eb="251">
      <t>ダンタイ</t>
    </rPh>
    <rPh sb="251" eb="254">
      <t>ヘイキンチ</t>
    </rPh>
    <rPh sb="255" eb="256">
      <t>オオ</t>
    </rPh>
    <rPh sb="258" eb="260">
      <t>ウワマワ</t>
    </rPh>
    <rPh sb="267" eb="269">
      <t>キュウスイ</t>
    </rPh>
    <rPh sb="269" eb="271">
      <t>ゲンカ</t>
    </rPh>
    <rPh sb="273" eb="275">
      <t>ケイヤク</t>
    </rPh>
    <rPh sb="275" eb="277">
      <t>スイリョウ</t>
    </rPh>
    <rPh sb="278" eb="280">
      <t>ヘンコウ</t>
    </rPh>
    <rPh sb="283" eb="285">
      <t>ネンカン</t>
    </rPh>
    <rPh sb="285" eb="286">
      <t>ソウ</t>
    </rPh>
    <rPh sb="286" eb="288">
      <t>ユウシュウ</t>
    </rPh>
    <rPh sb="288" eb="290">
      <t>スイリョウ</t>
    </rPh>
    <rPh sb="291" eb="293">
      <t>ゲンショウ</t>
    </rPh>
    <rPh sb="299" eb="301">
      <t>シサン</t>
    </rPh>
    <rPh sb="301" eb="303">
      <t>ゲンモウ</t>
    </rPh>
    <rPh sb="303" eb="304">
      <t>ヒ</t>
    </rPh>
    <rPh sb="324" eb="326">
      <t>ガンネン</t>
    </rPh>
    <rPh sb="326" eb="327">
      <t>ド</t>
    </rPh>
    <rPh sb="330" eb="333">
      <t>エンイジョウ</t>
    </rPh>
    <rPh sb="333" eb="335">
      <t>テイカ</t>
    </rPh>
    <rPh sb="340" eb="342">
      <t>シセツ</t>
    </rPh>
    <rPh sb="342" eb="344">
      <t>リヨウ</t>
    </rPh>
    <rPh sb="344" eb="345">
      <t>リツ</t>
    </rPh>
    <rPh sb="348" eb="350">
      <t>ガンネン</t>
    </rPh>
    <rPh sb="350" eb="351">
      <t>ド</t>
    </rPh>
    <rPh sb="357" eb="359">
      <t>イジョウ</t>
    </rPh>
    <rPh sb="359" eb="361">
      <t>ゾウカ</t>
    </rPh>
    <rPh sb="369" eb="370">
      <t>ガン</t>
    </rPh>
    <rPh sb="370" eb="372">
      <t>ネンド</t>
    </rPh>
    <rPh sb="374" eb="376">
      <t>シセツ</t>
    </rPh>
    <rPh sb="377" eb="379">
      <t>ヨジョウ</t>
    </rPh>
    <rPh sb="379" eb="381">
      <t>ノウリョク</t>
    </rPh>
    <rPh sb="382" eb="384">
      <t>イチブ</t>
    </rPh>
    <rPh sb="385" eb="387">
      <t>カツヨウ</t>
    </rPh>
    <rPh sb="389" eb="391">
      <t>スイドウ</t>
    </rPh>
    <rPh sb="391" eb="393">
      <t>ジギョウ</t>
    </rPh>
    <rPh sb="395" eb="397">
      <t>キョウドウ</t>
    </rPh>
    <rPh sb="397" eb="399">
      <t>リヨウ</t>
    </rPh>
    <rPh sb="400" eb="402">
      <t>カイシ</t>
    </rPh>
    <rPh sb="417" eb="420">
      <t>ケイヤクリツ</t>
    </rPh>
    <rPh sb="422" eb="424">
      <t>ジョウキ</t>
    </rPh>
    <rPh sb="426" eb="428">
      <t>リユウ</t>
    </rPh>
    <rPh sb="438" eb="440">
      <t>ゾウカ</t>
    </rPh>
    <rPh sb="444" eb="446">
      <t>ゼンコク</t>
    </rPh>
    <rPh sb="446" eb="447">
      <t>オヨ</t>
    </rPh>
    <rPh sb="448" eb="450">
      <t>ルイジ</t>
    </rPh>
    <rPh sb="450" eb="452">
      <t>ダンタイ</t>
    </rPh>
    <rPh sb="452" eb="455">
      <t>ヘイキンチ</t>
    </rPh>
    <rPh sb="456" eb="458">
      <t>シタマワ</t>
    </rPh>
    <rPh sb="459" eb="461">
      <t>スウチ</t>
    </rPh>
    <rPh sb="462" eb="464">
      <t>スイイ</t>
    </rPh>
    <rPh sb="465" eb="466">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</si>
</sst>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76.290000000000006</c:v>
                </c:pt>
                <c:pt idx="1">
                  <c:v>77.39</c:v>
                </c:pt>
                <c:pt idx="2">
                  <c:v>78.19</c:v>
                </c:pt>
                <c:pt idx="3">
                  <c:v>76.709999999999994</c:v>
                </c:pt>
                <c:pt idx="4">
                  <c:v>77.78</c:v>
                </c:pt>
              </c:numCache>
            </c:numRef>
          </c:val>
          <c:extLst xmlns:c16r2="http://schemas.microsoft.com/office/drawing/2015/06/chart">
            <c:ext xmlns:c16="http://schemas.microsoft.com/office/drawing/2014/chart" uri="{C3380CC4-5D6E-409C-BE32-E72D297353CC}">
              <c16:uniqueId val="{00000000-F7F9-4A1B-9EC3-F4C3DD414758}"/>
            </c:ext>
          </c:extLst>
        </c:ser>
        <c:dLbls>
          <c:showLegendKey val="0"/>
          <c:showVal val="0"/>
          <c:showCatName val="0"/>
          <c:showSerName val="0"/>
          <c:showPercent val="0"/>
          <c:showBubbleSize val="0"/>
        </c:dLbls>
        <c:gapWidth val="150"/>
        <c:axId val="126044416"/>
        <c:axId val="12605888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xmlns:c16r2="http://schemas.microsoft.com/office/drawing/2015/06/chart">
            <c:ext xmlns:c16="http://schemas.microsoft.com/office/drawing/2014/chart" uri="{C3380CC4-5D6E-409C-BE32-E72D297353CC}">
              <c16:uniqueId val="{00000001-F7F9-4A1B-9EC3-F4C3DD414758}"/>
            </c:ext>
          </c:extLst>
        </c:ser>
        <c:dLbls>
          <c:showLegendKey val="0"/>
          <c:showVal val="0"/>
          <c:showCatName val="0"/>
          <c:showSerName val="0"/>
          <c:showPercent val="0"/>
          <c:showBubbleSize val="0"/>
        </c:dLbls>
        <c:marker val="1"/>
        <c:smooth val="0"/>
        <c:axId val="126044416"/>
        <c:axId val="126058880"/>
      </c:lineChart>
      <c:catAx>
        <c:axId val="126044416"/>
        <c:scaling>
          <c:orientation val="minMax"/>
        </c:scaling>
        <c:delete val="1"/>
        <c:axPos val="b"/>
        <c:numFmt formatCode="General" sourceLinked="1"/>
        <c:majorTickMark val="none"/>
        <c:minorTickMark val="none"/>
        <c:tickLblPos val="none"/>
        <c:crossAx val="126058880"/>
        <c:crosses val="autoZero"/>
        <c:auto val="1"/>
        <c:lblAlgn val="ctr"/>
        <c:lblOffset val="100"/>
        <c:noMultiLvlLbl val="1"/>
      </c:catAx>
      <c:valAx>
        <c:axId val="1260588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0444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49-4CBC-9F98-A06BE84482CD}"/>
            </c:ext>
          </c:extLst>
        </c:ser>
        <c:dLbls>
          <c:showLegendKey val="0"/>
          <c:showVal val="0"/>
          <c:showCatName val="0"/>
          <c:showSerName val="0"/>
          <c:showPercent val="0"/>
          <c:showBubbleSize val="0"/>
        </c:dLbls>
        <c:gapWidth val="150"/>
        <c:axId val="126072704"/>
        <c:axId val="126074880"/>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xmlns:c16r2="http://schemas.microsoft.com/office/drawing/2015/06/chart">
            <c:ext xmlns:c16="http://schemas.microsoft.com/office/drawing/2014/chart" uri="{C3380CC4-5D6E-409C-BE32-E72D297353CC}">
              <c16:uniqueId val="{00000001-6D49-4CBC-9F98-A06BE84482CD}"/>
            </c:ext>
          </c:extLst>
        </c:ser>
        <c:dLbls>
          <c:showLegendKey val="0"/>
          <c:showVal val="0"/>
          <c:showCatName val="0"/>
          <c:showSerName val="0"/>
          <c:showPercent val="0"/>
          <c:showBubbleSize val="0"/>
        </c:dLbls>
        <c:marker val="1"/>
        <c:smooth val="0"/>
        <c:axId val="126072704"/>
        <c:axId val="126074880"/>
      </c:lineChart>
      <c:catAx>
        <c:axId val="126072704"/>
        <c:scaling>
          <c:orientation val="minMax"/>
        </c:scaling>
        <c:delete val="1"/>
        <c:axPos val="b"/>
        <c:numFmt formatCode="General" sourceLinked="1"/>
        <c:majorTickMark val="none"/>
        <c:minorTickMark val="none"/>
        <c:tickLblPos val="none"/>
        <c:crossAx val="126074880"/>
        <c:crosses val="autoZero"/>
        <c:auto val="1"/>
        <c:lblAlgn val="ctr"/>
        <c:lblOffset val="100"/>
        <c:noMultiLvlLbl val="1"/>
      </c:catAx>
      <c:valAx>
        <c:axId val="1260748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072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C4-4CFB-8784-C2D3D9178065}"/>
            </c:ext>
          </c:extLst>
        </c:ser>
        <c:dLbls>
          <c:showLegendKey val="0"/>
          <c:showVal val="0"/>
          <c:showCatName val="0"/>
          <c:showSerName val="0"/>
          <c:showPercent val="0"/>
          <c:showBubbleSize val="0"/>
        </c:dLbls>
        <c:gapWidth val="150"/>
        <c:axId val="126252544"/>
        <c:axId val="12625446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xmlns:c16r2="http://schemas.microsoft.com/office/drawing/2015/06/chart">
            <c:ext xmlns:c16="http://schemas.microsoft.com/office/drawing/2014/chart" uri="{C3380CC4-5D6E-409C-BE32-E72D297353CC}">
              <c16:uniqueId val="{00000001-73C4-4CFB-8784-C2D3D9178065}"/>
            </c:ext>
          </c:extLst>
        </c:ser>
        <c:dLbls>
          <c:showLegendKey val="0"/>
          <c:showVal val="0"/>
          <c:showCatName val="0"/>
          <c:showSerName val="0"/>
          <c:showPercent val="0"/>
          <c:showBubbleSize val="0"/>
        </c:dLbls>
        <c:marker val="1"/>
        <c:smooth val="0"/>
        <c:axId val="126252544"/>
        <c:axId val="126254464"/>
      </c:lineChart>
      <c:catAx>
        <c:axId val="126252544"/>
        <c:scaling>
          <c:orientation val="minMax"/>
        </c:scaling>
        <c:delete val="1"/>
        <c:axPos val="b"/>
        <c:numFmt formatCode="General" sourceLinked="1"/>
        <c:majorTickMark val="none"/>
        <c:minorTickMark val="none"/>
        <c:tickLblPos val="none"/>
        <c:crossAx val="126254464"/>
        <c:crosses val="autoZero"/>
        <c:auto val="1"/>
        <c:lblAlgn val="ctr"/>
        <c:lblOffset val="100"/>
        <c:noMultiLvlLbl val="1"/>
      </c:catAx>
      <c:valAx>
        <c:axId val="1262544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2525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508.65</c:v>
                </c:pt>
                <c:pt idx="1">
                  <c:v>507.52</c:v>
                </c:pt>
                <c:pt idx="2">
                  <c:v>720.35</c:v>
                </c:pt>
                <c:pt idx="3">
                  <c:v>610.66</c:v>
                </c:pt>
                <c:pt idx="4">
                  <c:v>630.92999999999995</c:v>
                </c:pt>
              </c:numCache>
            </c:numRef>
          </c:val>
          <c:extLst xmlns:c16r2="http://schemas.microsoft.com/office/drawing/2015/06/chart">
            <c:ext xmlns:c16="http://schemas.microsoft.com/office/drawing/2014/chart" uri="{C3380CC4-5D6E-409C-BE32-E72D297353CC}">
              <c16:uniqueId val="{00000000-33D3-4B9C-A156-05D33F84F47A}"/>
            </c:ext>
          </c:extLst>
        </c:ser>
        <c:dLbls>
          <c:showLegendKey val="0"/>
          <c:showVal val="0"/>
          <c:showCatName val="0"/>
          <c:showSerName val="0"/>
          <c:showPercent val="0"/>
          <c:showBubbleSize val="0"/>
        </c:dLbls>
        <c:gapWidth val="150"/>
        <c:axId val="126293120"/>
        <c:axId val="12629504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xmlns:c16r2="http://schemas.microsoft.com/office/drawing/2015/06/chart">
            <c:ext xmlns:c16="http://schemas.microsoft.com/office/drawing/2014/chart" uri="{C3380CC4-5D6E-409C-BE32-E72D297353CC}">
              <c16:uniqueId val="{00000001-33D3-4B9C-A156-05D33F84F47A}"/>
            </c:ext>
          </c:extLst>
        </c:ser>
        <c:dLbls>
          <c:showLegendKey val="0"/>
          <c:showVal val="0"/>
          <c:showCatName val="0"/>
          <c:showSerName val="0"/>
          <c:showPercent val="0"/>
          <c:showBubbleSize val="0"/>
        </c:dLbls>
        <c:marker val="1"/>
        <c:smooth val="0"/>
        <c:axId val="126293120"/>
        <c:axId val="126295040"/>
      </c:lineChart>
      <c:catAx>
        <c:axId val="126293120"/>
        <c:scaling>
          <c:orientation val="minMax"/>
        </c:scaling>
        <c:delete val="1"/>
        <c:axPos val="b"/>
        <c:numFmt formatCode="General" sourceLinked="1"/>
        <c:majorTickMark val="none"/>
        <c:minorTickMark val="none"/>
        <c:tickLblPos val="none"/>
        <c:crossAx val="126295040"/>
        <c:crosses val="autoZero"/>
        <c:auto val="1"/>
        <c:lblAlgn val="ctr"/>
        <c:lblOffset val="100"/>
        <c:noMultiLvlLbl val="1"/>
      </c:catAx>
      <c:valAx>
        <c:axId val="1262950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2931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180.82</c:v>
                </c:pt>
                <c:pt idx="1">
                  <c:v>158.68</c:v>
                </c:pt>
                <c:pt idx="2">
                  <c:v>138.62</c:v>
                </c:pt>
                <c:pt idx="3">
                  <c:v>121.35</c:v>
                </c:pt>
                <c:pt idx="4">
                  <c:v>106.26</c:v>
                </c:pt>
              </c:numCache>
            </c:numRef>
          </c:val>
          <c:extLst xmlns:c16r2="http://schemas.microsoft.com/office/drawing/2015/06/chart">
            <c:ext xmlns:c16="http://schemas.microsoft.com/office/drawing/2014/chart" uri="{C3380CC4-5D6E-409C-BE32-E72D297353CC}">
              <c16:uniqueId val="{00000000-F7C0-41C1-A7B4-949627C56210}"/>
            </c:ext>
          </c:extLst>
        </c:ser>
        <c:dLbls>
          <c:showLegendKey val="0"/>
          <c:showVal val="0"/>
          <c:showCatName val="0"/>
          <c:showSerName val="0"/>
          <c:showPercent val="0"/>
          <c:showBubbleSize val="0"/>
        </c:dLbls>
        <c:gapWidth val="150"/>
        <c:axId val="126329600"/>
        <c:axId val="12633152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xmlns:c16r2="http://schemas.microsoft.com/office/drawing/2015/06/chart">
            <c:ext xmlns:c16="http://schemas.microsoft.com/office/drawing/2014/chart" uri="{C3380CC4-5D6E-409C-BE32-E72D297353CC}">
              <c16:uniqueId val="{00000001-F7C0-41C1-A7B4-949627C56210}"/>
            </c:ext>
          </c:extLst>
        </c:ser>
        <c:dLbls>
          <c:showLegendKey val="0"/>
          <c:showVal val="0"/>
          <c:showCatName val="0"/>
          <c:showSerName val="0"/>
          <c:showPercent val="0"/>
          <c:showBubbleSize val="0"/>
        </c:dLbls>
        <c:marker val="1"/>
        <c:smooth val="0"/>
        <c:axId val="126329600"/>
        <c:axId val="126331520"/>
      </c:lineChart>
      <c:catAx>
        <c:axId val="126329600"/>
        <c:scaling>
          <c:orientation val="minMax"/>
        </c:scaling>
        <c:delete val="1"/>
        <c:axPos val="b"/>
        <c:numFmt formatCode="General" sourceLinked="1"/>
        <c:majorTickMark val="none"/>
        <c:minorTickMark val="none"/>
        <c:tickLblPos val="none"/>
        <c:crossAx val="126331520"/>
        <c:crosses val="autoZero"/>
        <c:auto val="1"/>
        <c:lblAlgn val="ctr"/>
        <c:lblOffset val="100"/>
        <c:noMultiLvlLbl val="1"/>
      </c:catAx>
      <c:valAx>
        <c:axId val="1263315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3296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117.49</c:v>
                </c:pt>
                <c:pt idx="1">
                  <c:v>120.39</c:v>
                </c:pt>
                <c:pt idx="2">
                  <c:v>114.54</c:v>
                </c:pt>
                <c:pt idx="3">
                  <c:v>94.85</c:v>
                </c:pt>
                <c:pt idx="4">
                  <c:v>126.47</c:v>
                </c:pt>
              </c:numCache>
            </c:numRef>
          </c:val>
          <c:extLst xmlns:c16r2="http://schemas.microsoft.com/office/drawing/2015/06/chart">
            <c:ext xmlns:c16="http://schemas.microsoft.com/office/drawing/2014/chart" uri="{C3380CC4-5D6E-409C-BE32-E72D297353CC}">
              <c16:uniqueId val="{00000000-ADCB-4808-ABD8-719DE1788E9B}"/>
            </c:ext>
          </c:extLst>
        </c:ser>
        <c:dLbls>
          <c:showLegendKey val="0"/>
          <c:showVal val="0"/>
          <c:showCatName val="0"/>
          <c:showSerName val="0"/>
          <c:showPercent val="0"/>
          <c:showBubbleSize val="0"/>
        </c:dLbls>
        <c:gapWidth val="150"/>
        <c:axId val="126436096"/>
        <c:axId val="12643801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xmlns:c16r2="http://schemas.microsoft.com/office/drawing/2015/06/chart">
            <c:ext xmlns:c16="http://schemas.microsoft.com/office/drawing/2014/chart" uri="{C3380CC4-5D6E-409C-BE32-E72D297353CC}">
              <c16:uniqueId val="{00000001-ADCB-4808-ABD8-719DE1788E9B}"/>
            </c:ext>
          </c:extLst>
        </c:ser>
        <c:dLbls>
          <c:showLegendKey val="0"/>
          <c:showVal val="0"/>
          <c:showCatName val="0"/>
          <c:showSerName val="0"/>
          <c:showPercent val="0"/>
          <c:showBubbleSize val="0"/>
        </c:dLbls>
        <c:marker val="1"/>
        <c:smooth val="0"/>
        <c:axId val="126436096"/>
        <c:axId val="126438016"/>
      </c:lineChart>
      <c:catAx>
        <c:axId val="126436096"/>
        <c:scaling>
          <c:orientation val="minMax"/>
        </c:scaling>
        <c:delete val="1"/>
        <c:axPos val="b"/>
        <c:numFmt formatCode="General" sourceLinked="1"/>
        <c:majorTickMark val="none"/>
        <c:minorTickMark val="none"/>
        <c:tickLblPos val="none"/>
        <c:crossAx val="126438016"/>
        <c:crosses val="autoZero"/>
        <c:auto val="1"/>
        <c:lblAlgn val="ctr"/>
        <c:lblOffset val="100"/>
        <c:noMultiLvlLbl val="1"/>
      </c:catAx>
      <c:valAx>
        <c:axId val="1264380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4360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38.74</c:v>
                </c:pt>
                <c:pt idx="1">
                  <c:v>37.619999999999997</c:v>
                </c:pt>
                <c:pt idx="2">
                  <c:v>39.54</c:v>
                </c:pt>
                <c:pt idx="3">
                  <c:v>47.71</c:v>
                </c:pt>
                <c:pt idx="4">
                  <c:v>35.869999999999997</c:v>
                </c:pt>
              </c:numCache>
            </c:numRef>
          </c:val>
          <c:extLst xmlns:c16r2="http://schemas.microsoft.com/office/drawing/2015/06/chart">
            <c:ext xmlns:c16="http://schemas.microsoft.com/office/drawing/2014/chart" uri="{C3380CC4-5D6E-409C-BE32-E72D297353CC}">
              <c16:uniqueId val="{00000000-9A41-44D3-92A9-AB309DA996D7}"/>
            </c:ext>
          </c:extLst>
        </c:ser>
        <c:dLbls>
          <c:showLegendKey val="0"/>
          <c:showVal val="0"/>
          <c:showCatName val="0"/>
          <c:showSerName val="0"/>
          <c:showPercent val="0"/>
          <c:showBubbleSize val="0"/>
        </c:dLbls>
        <c:gapWidth val="150"/>
        <c:axId val="126484864"/>
        <c:axId val="12648678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xmlns:c16r2="http://schemas.microsoft.com/office/drawing/2015/06/chart">
            <c:ext xmlns:c16="http://schemas.microsoft.com/office/drawing/2014/chart" uri="{C3380CC4-5D6E-409C-BE32-E72D297353CC}">
              <c16:uniqueId val="{00000001-9A41-44D3-92A9-AB309DA996D7}"/>
            </c:ext>
          </c:extLst>
        </c:ser>
        <c:dLbls>
          <c:showLegendKey val="0"/>
          <c:showVal val="0"/>
          <c:showCatName val="0"/>
          <c:showSerName val="0"/>
          <c:showPercent val="0"/>
          <c:showBubbleSize val="0"/>
        </c:dLbls>
        <c:marker val="1"/>
        <c:smooth val="0"/>
        <c:axId val="126484864"/>
        <c:axId val="126486784"/>
      </c:lineChart>
      <c:catAx>
        <c:axId val="126484864"/>
        <c:scaling>
          <c:orientation val="minMax"/>
        </c:scaling>
        <c:delete val="1"/>
        <c:axPos val="b"/>
        <c:numFmt formatCode="General" sourceLinked="1"/>
        <c:majorTickMark val="none"/>
        <c:minorTickMark val="none"/>
        <c:tickLblPos val="none"/>
        <c:crossAx val="126486784"/>
        <c:crosses val="autoZero"/>
        <c:auto val="1"/>
        <c:lblAlgn val="ctr"/>
        <c:lblOffset val="100"/>
        <c:noMultiLvlLbl val="1"/>
      </c:catAx>
      <c:valAx>
        <c:axId val="1264867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4848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21.48</c:v>
                </c:pt>
                <c:pt idx="1">
                  <c:v>21.46</c:v>
                </c:pt>
                <c:pt idx="2">
                  <c:v>21.61</c:v>
                </c:pt>
                <c:pt idx="3">
                  <c:v>20.96</c:v>
                </c:pt>
                <c:pt idx="4">
                  <c:v>26.31</c:v>
                </c:pt>
              </c:numCache>
            </c:numRef>
          </c:val>
          <c:extLst xmlns:c16r2="http://schemas.microsoft.com/office/drawing/2015/06/chart">
            <c:ext xmlns:c16="http://schemas.microsoft.com/office/drawing/2014/chart" uri="{C3380CC4-5D6E-409C-BE32-E72D297353CC}">
              <c16:uniqueId val="{00000000-4D0A-403A-8C47-41FEF42FCC3E}"/>
            </c:ext>
          </c:extLst>
        </c:ser>
        <c:dLbls>
          <c:showLegendKey val="0"/>
          <c:showVal val="0"/>
          <c:showCatName val="0"/>
          <c:showSerName val="0"/>
          <c:showPercent val="0"/>
          <c:showBubbleSize val="0"/>
        </c:dLbls>
        <c:gapWidth val="150"/>
        <c:axId val="126533632"/>
        <c:axId val="12653555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xmlns:c16r2="http://schemas.microsoft.com/office/drawing/2015/06/chart">
            <c:ext xmlns:c16="http://schemas.microsoft.com/office/drawing/2014/chart" uri="{C3380CC4-5D6E-409C-BE32-E72D297353CC}">
              <c16:uniqueId val="{00000001-4D0A-403A-8C47-41FEF42FCC3E}"/>
            </c:ext>
          </c:extLst>
        </c:ser>
        <c:dLbls>
          <c:showLegendKey val="0"/>
          <c:showVal val="0"/>
          <c:showCatName val="0"/>
          <c:showSerName val="0"/>
          <c:showPercent val="0"/>
          <c:showBubbleSize val="0"/>
        </c:dLbls>
        <c:marker val="1"/>
        <c:smooth val="0"/>
        <c:axId val="126533632"/>
        <c:axId val="126535552"/>
      </c:lineChart>
      <c:catAx>
        <c:axId val="126533632"/>
        <c:scaling>
          <c:orientation val="minMax"/>
        </c:scaling>
        <c:delete val="1"/>
        <c:axPos val="b"/>
        <c:numFmt formatCode="General" sourceLinked="1"/>
        <c:majorTickMark val="none"/>
        <c:minorTickMark val="none"/>
        <c:tickLblPos val="none"/>
        <c:crossAx val="126535552"/>
        <c:crosses val="autoZero"/>
        <c:auto val="1"/>
        <c:lblAlgn val="ctr"/>
        <c:lblOffset val="100"/>
        <c:noMultiLvlLbl val="1"/>
      </c:catAx>
      <c:valAx>
        <c:axId val="1265355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5336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51.4</c:v>
                </c:pt>
                <c:pt idx="1">
                  <c:v>49.4</c:v>
                </c:pt>
                <c:pt idx="2">
                  <c:v>47.4</c:v>
                </c:pt>
                <c:pt idx="3">
                  <c:v>43.4</c:v>
                </c:pt>
                <c:pt idx="4">
                  <c:v>52.67</c:v>
                </c:pt>
              </c:numCache>
            </c:numRef>
          </c:val>
          <c:extLst xmlns:c16r2="http://schemas.microsoft.com/office/drawing/2015/06/chart">
            <c:ext xmlns:c16="http://schemas.microsoft.com/office/drawing/2014/chart" uri="{C3380CC4-5D6E-409C-BE32-E72D297353CC}">
              <c16:uniqueId val="{00000000-ED7C-4B71-9342-D04022CFD93B}"/>
            </c:ext>
          </c:extLst>
        </c:ser>
        <c:dLbls>
          <c:showLegendKey val="0"/>
          <c:showVal val="0"/>
          <c:showCatName val="0"/>
          <c:showSerName val="0"/>
          <c:showPercent val="0"/>
          <c:showBubbleSize val="0"/>
        </c:dLbls>
        <c:gapWidth val="150"/>
        <c:axId val="126762368"/>
        <c:axId val="12677683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xmlns:c16r2="http://schemas.microsoft.com/office/drawing/2015/06/chart">
            <c:ext xmlns:c16="http://schemas.microsoft.com/office/drawing/2014/chart" uri="{C3380CC4-5D6E-409C-BE32-E72D297353CC}">
              <c16:uniqueId val="{00000001-ED7C-4B71-9342-D04022CFD93B}"/>
            </c:ext>
          </c:extLst>
        </c:ser>
        <c:dLbls>
          <c:showLegendKey val="0"/>
          <c:showVal val="0"/>
          <c:showCatName val="0"/>
          <c:showSerName val="0"/>
          <c:showPercent val="0"/>
          <c:showBubbleSize val="0"/>
        </c:dLbls>
        <c:marker val="1"/>
        <c:smooth val="0"/>
        <c:axId val="126762368"/>
        <c:axId val="126776832"/>
      </c:lineChart>
      <c:catAx>
        <c:axId val="126762368"/>
        <c:scaling>
          <c:orientation val="minMax"/>
        </c:scaling>
        <c:delete val="1"/>
        <c:axPos val="b"/>
        <c:numFmt formatCode="General" sourceLinked="1"/>
        <c:majorTickMark val="none"/>
        <c:minorTickMark val="none"/>
        <c:tickLblPos val="none"/>
        <c:crossAx val="126776832"/>
        <c:crosses val="autoZero"/>
        <c:auto val="1"/>
        <c:lblAlgn val="ctr"/>
        <c:lblOffset val="100"/>
        <c:noMultiLvlLbl val="1"/>
      </c:catAx>
      <c:valAx>
        <c:axId val="126776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7623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8D-48EF-AB01-20AF2F7DE896}"/>
            </c:ext>
          </c:extLst>
        </c:ser>
        <c:dLbls>
          <c:showLegendKey val="0"/>
          <c:showVal val="0"/>
          <c:showCatName val="0"/>
          <c:showSerName val="0"/>
          <c:showPercent val="0"/>
          <c:showBubbleSize val="0"/>
        </c:dLbls>
        <c:gapWidth val="150"/>
        <c:axId val="142752768"/>
        <c:axId val="14275904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xmlns:c16r2="http://schemas.microsoft.com/office/drawing/2015/06/chart">
            <c:ext xmlns:c16="http://schemas.microsoft.com/office/drawing/2014/chart" uri="{C3380CC4-5D6E-409C-BE32-E72D297353CC}">
              <c16:uniqueId val="{00000001-748D-48EF-AB01-20AF2F7DE896}"/>
            </c:ext>
          </c:extLst>
        </c:ser>
        <c:dLbls>
          <c:showLegendKey val="0"/>
          <c:showVal val="0"/>
          <c:showCatName val="0"/>
          <c:showSerName val="0"/>
          <c:showPercent val="0"/>
          <c:showBubbleSize val="0"/>
        </c:dLbls>
        <c:marker val="1"/>
        <c:smooth val="0"/>
        <c:axId val="142752768"/>
        <c:axId val="142759040"/>
      </c:lineChart>
      <c:catAx>
        <c:axId val="142752768"/>
        <c:scaling>
          <c:orientation val="minMax"/>
        </c:scaling>
        <c:delete val="1"/>
        <c:axPos val="b"/>
        <c:numFmt formatCode="General" sourceLinked="1"/>
        <c:majorTickMark val="none"/>
        <c:minorTickMark val="none"/>
        <c:tickLblPos val="none"/>
        <c:crossAx val="142759040"/>
        <c:crosses val="autoZero"/>
        <c:auto val="1"/>
        <c:lblAlgn val="ctr"/>
        <c:lblOffset val="100"/>
        <c:noMultiLvlLbl val="1"/>
      </c:catAx>
      <c:valAx>
        <c:axId val="1427590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27527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114.91</c:v>
                </c:pt>
                <c:pt idx="1">
                  <c:v>118.44</c:v>
                </c:pt>
                <c:pt idx="2">
                  <c:v>113.54</c:v>
                </c:pt>
                <c:pt idx="3">
                  <c:v>95.9</c:v>
                </c:pt>
                <c:pt idx="4">
                  <c:v>128.22999999999999</c:v>
                </c:pt>
              </c:numCache>
            </c:numRef>
          </c:val>
          <c:extLst xmlns:c16r2="http://schemas.microsoft.com/office/drawing/2015/06/chart">
            <c:ext xmlns:c16="http://schemas.microsoft.com/office/drawing/2014/chart" uri="{C3380CC4-5D6E-409C-BE32-E72D297353CC}">
              <c16:uniqueId val="{00000000-1686-42B7-9A54-2181B1C4F625}"/>
            </c:ext>
          </c:extLst>
        </c:ser>
        <c:dLbls>
          <c:showLegendKey val="0"/>
          <c:showVal val="0"/>
          <c:showCatName val="0"/>
          <c:showSerName val="0"/>
          <c:showPercent val="0"/>
          <c:showBubbleSize val="0"/>
        </c:dLbls>
        <c:gapWidth val="150"/>
        <c:axId val="143788672"/>
        <c:axId val="14379494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xmlns:c16r2="http://schemas.microsoft.com/office/drawing/2015/06/chart">
            <c:ext xmlns:c16="http://schemas.microsoft.com/office/drawing/2014/chart" uri="{C3380CC4-5D6E-409C-BE32-E72D297353CC}">
              <c16:uniqueId val="{00000001-1686-42B7-9A54-2181B1C4F625}"/>
            </c:ext>
          </c:extLst>
        </c:ser>
        <c:dLbls>
          <c:showLegendKey val="0"/>
          <c:showVal val="0"/>
          <c:showCatName val="0"/>
          <c:showSerName val="0"/>
          <c:showPercent val="0"/>
          <c:showBubbleSize val="0"/>
        </c:dLbls>
        <c:marker val="1"/>
        <c:smooth val="0"/>
        <c:axId val="143788672"/>
        <c:axId val="143794944"/>
      </c:lineChart>
      <c:catAx>
        <c:axId val="143788672"/>
        <c:scaling>
          <c:orientation val="minMax"/>
        </c:scaling>
        <c:delete val="1"/>
        <c:axPos val="b"/>
        <c:numFmt formatCode="General" sourceLinked="1"/>
        <c:majorTickMark val="none"/>
        <c:minorTickMark val="none"/>
        <c:tickLblPos val="none"/>
        <c:crossAx val="143794944"/>
        <c:crosses val="autoZero"/>
        <c:auto val="1"/>
        <c:lblAlgn val="ctr"/>
        <c:lblOffset val="100"/>
        <c:noMultiLvlLbl val="1"/>
      </c:catAx>
      <c:valAx>
        <c:axId val="1437949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37886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90" zoomScaleNormal="9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c r="A5" s="2"/>
      <c r="B5" s="147" t="str">
        <f>データ!H7</f>
        <v>新潟県　小千谷市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18700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4920</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83.4</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4</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9850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106</v>
      </c>
      <c r="SN16" s="81"/>
      <c r="SO16" s="81"/>
      <c r="SP16" s="81"/>
      <c r="SQ16" s="81"/>
      <c r="SR16" s="81"/>
      <c r="SS16" s="81"/>
      <c r="ST16" s="81"/>
      <c r="SU16" s="81"/>
      <c r="SV16" s="81"/>
      <c r="SW16" s="81"/>
      <c r="SX16" s="81"/>
      <c r="SY16" s="81"/>
      <c r="SZ16" s="81"/>
      <c r="TA16" s="82"/>
    </row>
    <row r="17" spans="1:521" ht="13.5" customHeight="1">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0"/>
      <c r="SN17" s="81"/>
      <c r="SO17" s="81"/>
      <c r="SP17" s="81"/>
      <c r="SQ17" s="81"/>
      <c r="SR17" s="81"/>
      <c r="SS17" s="81"/>
      <c r="ST17" s="81"/>
      <c r="SU17" s="81"/>
      <c r="SV17" s="81"/>
      <c r="SW17" s="81"/>
      <c r="SX17" s="81"/>
      <c r="SY17" s="81"/>
      <c r="SZ17" s="81"/>
      <c r="TA17" s="82"/>
    </row>
    <row r="18" spans="1:521" ht="13.5" customHeight="1">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0"/>
      <c r="SN18" s="81"/>
      <c r="SO18" s="81"/>
      <c r="SP18" s="81"/>
      <c r="SQ18" s="81"/>
      <c r="SR18" s="81"/>
      <c r="SS18" s="81"/>
      <c r="ST18" s="81"/>
      <c r="SU18" s="81"/>
      <c r="SV18" s="81"/>
      <c r="SW18" s="81"/>
      <c r="SX18" s="81"/>
      <c r="SY18" s="81"/>
      <c r="SZ18" s="81"/>
      <c r="TA18" s="82"/>
    </row>
    <row r="19" spans="1:521" ht="13.5" customHeight="1">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0"/>
      <c r="SN19" s="81"/>
      <c r="SO19" s="81"/>
      <c r="SP19" s="81"/>
      <c r="SQ19" s="81"/>
      <c r="SR19" s="81"/>
      <c r="SS19" s="81"/>
      <c r="ST19" s="81"/>
      <c r="SU19" s="81"/>
      <c r="SV19" s="81"/>
      <c r="SW19" s="81"/>
      <c r="SX19" s="81"/>
      <c r="SY19" s="81"/>
      <c r="SZ19" s="81"/>
      <c r="TA19" s="82"/>
    </row>
    <row r="20" spans="1:521" ht="13.5" customHeight="1">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0"/>
      <c r="SN20" s="81"/>
      <c r="SO20" s="81"/>
      <c r="SP20" s="81"/>
      <c r="SQ20" s="81"/>
      <c r="SR20" s="81"/>
      <c r="SS20" s="81"/>
      <c r="ST20" s="81"/>
      <c r="SU20" s="81"/>
      <c r="SV20" s="81"/>
      <c r="SW20" s="81"/>
      <c r="SX20" s="81"/>
      <c r="SY20" s="81"/>
      <c r="SZ20" s="81"/>
      <c r="TA20" s="82"/>
    </row>
    <row r="21" spans="1:521" ht="13.5" customHeight="1">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0"/>
      <c r="SN21" s="81"/>
      <c r="SO21" s="81"/>
      <c r="SP21" s="81"/>
      <c r="SQ21" s="81"/>
      <c r="SR21" s="81"/>
      <c r="SS21" s="81"/>
      <c r="ST21" s="81"/>
      <c r="SU21" s="81"/>
      <c r="SV21" s="81"/>
      <c r="SW21" s="81"/>
      <c r="SX21" s="81"/>
      <c r="SY21" s="81"/>
      <c r="SZ21" s="81"/>
      <c r="TA21" s="82"/>
    </row>
    <row r="22" spans="1:521" ht="13.5" customHeight="1">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0"/>
      <c r="SN22" s="81"/>
      <c r="SO22" s="81"/>
      <c r="SP22" s="81"/>
      <c r="SQ22" s="81"/>
      <c r="SR22" s="81"/>
      <c r="SS22" s="81"/>
      <c r="ST22" s="81"/>
      <c r="SU22" s="81"/>
      <c r="SV22" s="81"/>
      <c r="SW22" s="81"/>
      <c r="SX22" s="81"/>
      <c r="SY22" s="81"/>
      <c r="SZ22" s="81"/>
      <c r="TA22" s="82"/>
    </row>
    <row r="23" spans="1:521" ht="13.5" customHeight="1">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0"/>
      <c r="SN23" s="81"/>
      <c r="SO23" s="81"/>
      <c r="SP23" s="81"/>
      <c r="SQ23" s="81"/>
      <c r="SR23" s="81"/>
      <c r="SS23" s="81"/>
      <c r="ST23" s="81"/>
      <c r="SU23" s="81"/>
      <c r="SV23" s="81"/>
      <c r="SW23" s="81"/>
      <c r="SX23" s="81"/>
      <c r="SY23" s="81"/>
      <c r="SZ23" s="81"/>
      <c r="TA23" s="82"/>
    </row>
    <row r="24" spans="1:521" ht="13.5" customHeight="1">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0"/>
      <c r="SN24" s="81"/>
      <c r="SO24" s="81"/>
      <c r="SP24" s="81"/>
      <c r="SQ24" s="81"/>
      <c r="SR24" s="81"/>
      <c r="SS24" s="81"/>
      <c r="ST24" s="81"/>
      <c r="SU24" s="81"/>
      <c r="SV24" s="81"/>
      <c r="SW24" s="81"/>
      <c r="SX24" s="81"/>
      <c r="SY24" s="81"/>
      <c r="SZ24" s="81"/>
      <c r="TA24" s="82"/>
    </row>
    <row r="25" spans="1:521" ht="13.5" customHeight="1">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0"/>
      <c r="SN25" s="81"/>
      <c r="SO25" s="81"/>
      <c r="SP25" s="81"/>
      <c r="SQ25" s="81"/>
      <c r="SR25" s="81"/>
      <c r="SS25" s="81"/>
      <c r="ST25" s="81"/>
      <c r="SU25" s="81"/>
      <c r="SV25" s="81"/>
      <c r="SW25" s="81"/>
      <c r="SX25" s="81"/>
      <c r="SY25" s="81"/>
      <c r="SZ25" s="81"/>
      <c r="TA25" s="82"/>
    </row>
    <row r="26" spans="1:521" ht="13.5" customHeight="1">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0"/>
      <c r="SN26" s="81"/>
      <c r="SO26" s="81"/>
      <c r="SP26" s="81"/>
      <c r="SQ26" s="81"/>
      <c r="SR26" s="81"/>
      <c r="SS26" s="81"/>
      <c r="ST26" s="81"/>
      <c r="SU26" s="81"/>
      <c r="SV26" s="81"/>
      <c r="SW26" s="81"/>
      <c r="SX26" s="81"/>
      <c r="SY26" s="81"/>
      <c r="SZ26" s="81"/>
      <c r="TA26" s="82"/>
    </row>
    <row r="27" spans="1:521" ht="13.5" customHeight="1">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0"/>
      <c r="SN27" s="81"/>
      <c r="SO27" s="81"/>
      <c r="SP27" s="81"/>
      <c r="SQ27" s="81"/>
      <c r="SR27" s="81"/>
      <c r="SS27" s="81"/>
      <c r="ST27" s="81"/>
      <c r="SU27" s="81"/>
      <c r="SV27" s="81"/>
      <c r="SW27" s="81"/>
      <c r="SX27" s="81"/>
      <c r="SY27" s="81"/>
      <c r="SZ27" s="81"/>
      <c r="TA27" s="82"/>
    </row>
    <row r="28" spans="1:521" ht="13.5" customHeight="1">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0"/>
      <c r="SN28" s="81"/>
      <c r="SO28" s="81"/>
      <c r="SP28" s="81"/>
      <c r="SQ28" s="81"/>
      <c r="SR28" s="81"/>
      <c r="SS28" s="81"/>
      <c r="ST28" s="81"/>
      <c r="SU28" s="81"/>
      <c r="SV28" s="81"/>
      <c r="SW28" s="81"/>
      <c r="SX28" s="81"/>
      <c r="SY28" s="81"/>
      <c r="SZ28" s="81"/>
      <c r="TA28" s="82"/>
    </row>
    <row r="29" spans="1:521" ht="13.5" customHeight="1">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0"/>
      <c r="SN29" s="81"/>
      <c r="SO29" s="81"/>
      <c r="SP29" s="81"/>
      <c r="SQ29" s="81"/>
      <c r="SR29" s="81"/>
      <c r="SS29" s="81"/>
      <c r="ST29" s="81"/>
      <c r="SU29" s="81"/>
      <c r="SV29" s="81"/>
      <c r="SW29" s="81"/>
      <c r="SX29" s="81"/>
      <c r="SY29" s="81"/>
      <c r="SZ29" s="81"/>
      <c r="TA29" s="8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81"/>
      <c r="SO30" s="81"/>
      <c r="SP30" s="81"/>
      <c r="SQ30" s="81"/>
      <c r="SR30" s="81"/>
      <c r="SS30" s="81"/>
      <c r="ST30" s="81"/>
      <c r="SU30" s="81"/>
      <c r="SV30" s="81"/>
      <c r="SW30" s="81"/>
      <c r="SX30" s="81"/>
      <c r="SY30" s="81"/>
      <c r="SZ30" s="81"/>
      <c r="TA30" s="82"/>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81"/>
      <c r="SO31" s="81"/>
      <c r="SP31" s="81"/>
      <c r="SQ31" s="81"/>
      <c r="SR31" s="81"/>
      <c r="SS31" s="81"/>
      <c r="ST31" s="81"/>
      <c r="SU31" s="81"/>
      <c r="SV31" s="81"/>
      <c r="SW31" s="81"/>
      <c r="SX31" s="81"/>
      <c r="SY31" s="81"/>
      <c r="SZ31" s="81"/>
      <c r="TA31" s="82"/>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114.91</v>
      </c>
      <c r="Y32" s="107"/>
      <c r="Z32" s="107"/>
      <c r="AA32" s="107"/>
      <c r="AB32" s="107"/>
      <c r="AC32" s="107"/>
      <c r="AD32" s="107"/>
      <c r="AE32" s="107"/>
      <c r="AF32" s="107"/>
      <c r="AG32" s="107"/>
      <c r="AH32" s="107"/>
      <c r="AI32" s="107"/>
      <c r="AJ32" s="107"/>
      <c r="AK32" s="107"/>
      <c r="AL32" s="107"/>
      <c r="AM32" s="107"/>
      <c r="AN32" s="107"/>
      <c r="AO32" s="107"/>
      <c r="AP32" s="107"/>
      <c r="AQ32" s="108"/>
      <c r="AR32" s="106">
        <f>データ!U6</f>
        <v>118.44</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113.54</v>
      </c>
      <c r="BM32" s="107"/>
      <c r="BN32" s="107"/>
      <c r="BO32" s="107"/>
      <c r="BP32" s="107"/>
      <c r="BQ32" s="107"/>
      <c r="BR32" s="107"/>
      <c r="BS32" s="107"/>
      <c r="BT32" s="107"/>
      <c r="BU32" s="107"/>
      <c r="BV32" s="107"/>
      <c r="BW32" s="107"/>
      <c r="BX32" s="107"/>
      <c r="BY32" s="107"/>
      <c r="BZ32" s="107"/>
      <c r="CA32" s="107"/>
      <c r="CB32" s="107"/>
      <c r="CC32" s="107"/>
      <c r="CD32" s="107"/>
      <c r="CE32" s="108"/>
      <c r="CF32" s="106">
        <f>データ!W6</f>
        <v>95.9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128.22999999999999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508.65</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507.52</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720.35</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610.66</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630.92999999999995</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180.82</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158.68</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138.62</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121.35</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106.26</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81"/>
      <c r="SO32" s="81"/>
      <c r="SP32" s="81"/>
      <c r="SQ32" s="81"/>
      <c r="SR32" s="81"/>
      <c r="SS32" s="81"/>
      <c r="ST32" s="81"/>
      <c r="SU32" s="81"/>
      <c r="SV32" s="81"/>
      <c r="SW32" s="81"/>
      <c r="SX32" s="81"/>
      <c r="SY32" s="81"/>
      <c r="SZ32" s="81"/>
      <c r="TA32" s="82"/>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108.74</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109.99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109.1</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108.18</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114.99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86.84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83.56</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82.78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79.27</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75.56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619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688.41</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649.91999999999996</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680.22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786.06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552.4</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505.25</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531.53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504.73</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450.91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81"/>
      <c r="SO33" s="81"/>
      <c r="SP33" s="81"/>
      <c r="SQ33" s="81"/>
      <c r="SR33" s="81"/>
      <c r="SS33" s="81"/>
      <c r="ST33" s="81"/>
      <c r="SU33" s="81"/>
      <c r="SV33" s="81"/>
      <c r="SW33" s="81"/>
      <c r="SX33" s="81"/>
      <c r="SY33" s="81"/>
      <c r="SZ33" s="81"/>
      <c r="TA33" s="82"/>
    </row>
    <row r="34" spans="1:521" ht="13.5" customHeight="1">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81"/>
      <c r="SO34" s="81"/>
      <c r="SP34" s="81"/>
      <c r="SQ34" s="81"/>
      <c r="SR34" s="81"/>
      <c r="SS34" s="81"/>
      <c r="ST34" s="81"/>
      <c r="SU34" s="81"/>
      <c r="SV34" s="81"/>
      <c r="SW34" s="81"/>
      <c r="SX34" s="81"/>
      <c r="SY34" s="81"/>
      <c r="SZ34" s="81"/>
      <c r="TA34" s="8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81"/>
      <c r="SO35" s="81"/>
      <c r="SP35" s="81"/>
      <c r="SQ35" s="81"/>
      <c r="SR35" s="81"/>
      <c r="SS35" s="81"/>
      <c r="ST35" s="81"/>
      <c r="SU35" s="81"/>
      <c r="SV35" s="81"/>
      <c r="SW35" s="81"/>
      <c r="SX35" s="81"/>
      <c r="SY35" s="81"/>
      <c r="SZ35" s="81"/>
      <c r="TA35" s="8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81"/>
      <c r="SO36" s="81"/>
      <c r="SP36" s="81"/>
      <c r="SQ36" s="81"/>
      <c r="SR36" s="81"/>
      <c r="SS36" s="81"/>
      <c r="ST36" s="81"/>
      <c r="SU36" s="81"/>
      <c r="SV36" s="81"/>
      <c r="SW36" s="81"/>
      <c r="SX36" s="81"/>
      <c r="SY36" s="81"/>
      <c r="SZ36" s="81"/>
      <c r="TA36" s="8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81"/>
      <c r="SO37" s="81"/>
      <c r="SP37" s="81"/>
      <c r="SQ37" s="81"/>
      <c r="SR37" s="81"/>
      <c r="SS37" s="81"/>
      <c r="ST37" s="81"/>
      <c r="SU37" s="81"/>
      <c r="SV37" s="81"/>
      <c r="SW37" s="81"/>
      <c r="SX37" s="81"/>
      <c r="SY37" s="81"/>
      <c r="SZ37" s="81"/>
      <c r="TA37" s="8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81"/>
      <c r="SO38" s="81"/>
      <c r="SP38" s="81"/>
      <c r="SQ38" s="81"/>
      <c r="SR38" s="81"/>
      <c r="SS38" s="81"/>
      <c r="ST38" s="81"/>
      <c r="SU38" s="81"/>
      <c r="SV38" s="81"/>
      <c r="SW38" s="81"/>
      <c r="SX38" s="81"/>
      <c r="SY38" s="81"/>
      <c r="SZ38" s="81"/>
      <c r="TA38" s="8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81"/>
      <c r="SO39" s="81"/>
      <c r="SP39" s="81"/>
      <c r="SQ39" s="81"/>
      <c r="SR39" s="81"/>
      <c r="SS39" s="81"/>
      <c r="ST39" s="81"/>
      <c r="SU39" s="81"/>
      <c r="SV39" s="81"/>
      <c r="SW39" s="81"/>
      <c r="SX39" s="81"/>
      <c r="SY39" s="81"/>
      <c r="SZ39" s="81"/>
      <c r="TA39" s="82"/>
    </row>
    <row r="40" spans="1:521" ht="13.5" customHeight="1">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0"/>
      <c r="SN40" s="81"/>
      <c r="SO40" s="81"/>
      <c r="SP40" s="81"/>
      <c r="SQ40" s="81"/>
      <c r="SR40" s="81"/>
      <c r="SS40" s="81"/>
      <c r="ST40" s="81"/>
      <c r="SU40" s="81"/>
      <c r="SV40" s="81"/>
      <c r="SW40" s="81"/>
      <c r="SX40" s="81"/>
      <c r="SY40" s="81"/>
      <c r="SZ40" s="81"/>
      <c r="TA40" s="82"/>
    </row>
    <row r="41" spans="1:521" ht="13.5" customHeight="1">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0"/>
      <c r="SN41" s="81"/>
      <c r="SO41" s="81"/>
      <c r="SP41" s="81"/>
      <c r="SQ41" s="81"/>
      <c r="SR41" s="81"/>
      <c r="SS41" s="81"/>
      <c r="ST41" s="81"/>
      <c r="SU41" s="81"/>
      <c r="SV41" s="81"/>
      <c r="SW41" s="81"/>
      <c r="SX41" s="81"/>
      <c r="SY41" s="81"/>
      <c r="SZ41" s="81"/>
      <c r="TA41" s="82"/>
    </row>
    <row r="42" spans="1:521" ht="13.5" customHeight="1">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0"/>
      <c r="SN42" s="81"/>
      <c r="SO42" s="81"/>
      <c r="SP42" s="81"/>
      <c r="SQ42" s="81"/>
      <c r="SR42" s="81"/>
      <c r="SS42" s="81"/>
      <c r="ST42" s="81"/>
      <c r="SU42" s="81"/>
      <c r="SV42" s="81"/>
      <c r="SW42" s="81"/>
      <c r="SX42" s="81"/>
      <c r="SY42" s="81"/>
      <c r="SZ42" s="81"/>
      <c r="TA42" s="82"/>
    </row>
    <row r="43" spans="1:521" ht="13.5" customHeight="1">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0"/>
      <c r="SN43" s="81"/>
      <c r="SO43" s="81"/>
      <c r="SP43" s="81"/>
      <c r="SQ43" s="81"/>
      <c r="SR43" s="81"/>
      <c r="SS43" s="81"/>
      <c r="ST43" s="81"/>
      <c r="SU43" s="81"/>
      <c r="SV43" s="81"/>
      <c r="SW43" s="81"/>
      <c r="SX43" s="81"/>
      <c r="SY43" s="81"/>
      <c r="SZ43" s="81"/>
      <c r="TA43" s="82"/>
    </row>
    <row r="44" spans="1:521" ht="13.5" customHeight="1">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0"/>
      <c r="SN44" s="81"/>
      <c r="SO44" s="81"/>
      <c r="SP44" s="81"/>
      <c r="SQ44" s="81"/>
      <c r="SR44" s="81"/>
      <c r="SS44" s="81"/>
      <c r="ST44" s="81"/>
      <c r="SU44" s="81"/>
      <c r="SV44" s="81"/>
      <c r="SW44" s="81"/>
      <c r="SX44" s="81"/>
      <c r="SY44" s="81"/>
      <c r="SZ44" s="81"/>
      <c r="TA44" s="82"/>
    </row>
    <row r="45" spans="1:521" ht="13.5" customHeight="1">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104</v>
      </c>
      <c r="SN48" s="81"/>
      <c r="SO48" s="81"/>
      <c r="SP48" s="81"/>
      <c r="SQ48" s="81"/>
      <c r="SR48" s="81"/>
      <c r="SS48" s="81"/>
      <c r="ST48" s="81"/>
      <c r="SU48" s="81"/>
      <c r="SV48" s="81"/>
      <c r="SW48" s="81"/>
      <c r="SX48" s="81"/>
      <c r="SY48" s="81"/>
      <c r="SZ48" s="81"/>
      <c r="TA48" s="82"/>
    </row>
    <row r="49" spans="1:521" ht="13.5" customHeight="1">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117.49</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120.39</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114.54</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94.85</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126.47</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38.74</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37.619999999999997</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39.54</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47.71</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35.869999999999997</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21.48</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21.46</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21.61</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20.96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26.31</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51.4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49.4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47.4</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43.4</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52.67</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90.99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93.58</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93.31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103.39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34.1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33.79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33.81</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34.33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30.96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42.43</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43.12</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43.85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44.05</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45.51</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61.07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61.64</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61.85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64.14</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105</v>
      </c>
      <c r="SN68" s="81"/>
      <c r="SO68" s="81"/>
      <c r="SP68" s="81"/>
      <c r="SQ68" s="81"/>
      <c r="SR68" s="81"/>
      <c r="SS68" s="81"/>
      <c r="ST68" s="81"/>
      <c r="SU68" s="81"/>
      <c r="SV68" s="81"/>
      <c r="SW68" s="81"/>
      <c r="SX68" s="81"/>
      <c r="SY68" s="81"/>
      <c r="SZ68" s="81"/>
      <c r="TA68" s="82"/>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H27</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H28</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H29</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H30</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R01</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H27</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H28</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H29</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H30</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R01</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H27</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H28</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H29</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H30</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R01</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76.290000000000006</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77.39</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78.19</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76.709999999999994</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77.78</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49.38</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51.15</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52.15</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52.21</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54.51</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14.92</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20.8</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29.43</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32.03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36.58</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2.36</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0.11</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0.11</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0.36</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【77.39】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【59.23】</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【47.77】</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【0.34】</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q157W94mrRBnp6BmXxCDivHlktvv4KdyO8p9ockOU/4QZllLYpi0KjkrzA6AjZ6cJN+Kdi4KioHmxEXdlz+dA==" saltValue="Mos9UjFG3yOA2fwv8Ri+I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114.91</v>
      </c>
      <c r="U6" s="52">
        <f>U7</f>
        <v>118.44</v>
      </c>
      <c r="V6" s="52">
        <f>V7</f>
        <v>113.54</v>
      </c>
      <c r="W6" s="52">
        <f>W7</f>
        <v>95.9</v>
      </c>
      <c r="X6" s="52">
        <f t="shared" si="3"/>
        <v>128.22999999999999</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508.65</v>
      </c>
      <c r="AQ6" s="52">
        <f>AQ7</f>
        <v>507.52</v>
      </c>
      <c r="AR6" s="52">
        <f>AR7</f>
        <v>720.35</v>
      </c>
      <c r="AS6" s="52">
        <f>AS7</f>
        <v>610.66</v>
      </c>
      <c r="AT6" s="52">
        <f t="shared" si="3"/>
        <v>630.92999999999995</v>
      </c>
      <c r="AU6" s="52">
        <f t="shared" si="3"/>
        <v>619</v>
      </c>
      <c r="AV6" s="52">
        <f t="shared" si="3"/>
        <v>688.41</v>
      </c>
      <c r="AW6" s="52">
        <f t="shared" si="3"/>
        <v>649.91999999999996</v>
      </c>
      <c r="AX6" s="52">
        <f t="shared" si="3"/>
        <v>680.22</v>
      </c>
      <c r="AY6" s="52">
        <f t="shared" si="3"/>
        <v>786.06</v>
      </c>
      <c r="AZ6" s="50" t="str">
        <f>IF(AZ7="-","【-】","【"&amp;SUBSTITUTE(TEXT(AZ7,"#,##0.00"),"-","△")&amp;"】")</f>
        <v>【420.52】</v>
      </c>
      <c r="BA6" s="52">
        <f t="shared" si="3"/>
        <v>180.82</v>
      </c>
      <c r="BB6" s="52">
        <f>BB7</f>
        <v>158.68</v>
      </c>
      <c r="BC6" s="52">
        <f>BC7</f>
        <v>138.62</v>
      </c>
      <c r="BD6" s="52">
        <f>BD7</f>
        <v>121.35</v>
      </c>
      <c r="BE6" s="52">
        <f t="shared" si="3"/>
        <v>106.26</v>
      </c>
      <c r="BF6" s="52">
        <f t="shared" si="3"/>
        <v>552.4</v>
      </c>
      <c r="BG6" s="52">
        <f t="shared" si="3"/>
        <v>505.25</v>
      </c>
      <c r="BH6" s="52">
        <f t="shared" si="3"/>
        <v>531.53</v>
      </c>
      <c r="BI6" s="52">
        <f t="shared" si="3"/>
        <v>504.73</v>
      </c>
      <c r="BJ6" s="52">
        <f t="shared" si="3"/>
        <v>450.91</v>
      </c>
      <c r="BK6" s="50" t="str">
        <f>IF(BK7="-","【-】","【"&amp;SUBSTITUTE(TEXT(BK7,"#,##0.00"),"-","△")&amp;"】")</f>
        <v>【238.81】</v>
      </c>
      <c r="BL6" s="52">
        <f t="shared" si="3"/>
        <v>117.49</v>
      </c>
      <c r="BM6" s="52">
        <f>BM7</f>
        <v>120.39</v>
      </c>
      <c r="BN6" s="52">
        <f>BN7</f>
        <v>114.54</v>
      </c>
      <c r="BO6" s="52">
        <f>BO7</f>
        <v>94.85</v>
      </c>
      <c r="BP6" s="52">
        <f t="shared" si="3"/>
        <v>126.47</v>
      </c>
      <c r="BQ6" s="52">
        <f t="shared" si="3"/>
        <v>90.99</v>
      </c>
      <c r="BR6" s="52">
        <f t="shared" si="3"/>
        <v>93.58</v>
      </c>
      <c r="BS6" s="52">
        <f t="shared" si="3"/>
        <v>93.31</v>
      </c>
      <c r="BT6" s="52">
        <f t="shared" si="3"/>
        <v>92.2</v>
      </c>
      <c r="BU6" s="52">
        <f t="shared" si="3"/>
        <v>103.39</v>
      </c>
      <c r="BV6" s="50" t="str">
        <f>IF(BV7="-","【-】","【"&amp;SUBSTITUTE(TEXT(BV7,"#,##0.00"),"-","△")&amp;"】")</f>
        <v>【115.00】</v>
      </c>
      <c r="BW6" s="52">
        <f t="shared" si="3"/>
        <v>38.74</v>
      </c>
      <c r="BX6" s="52">
        <f>BX7</f>
        <v>37.619999999999997</v>
      </c>
      <c r="BY6" s="52">
        <f>BY7</f>
        <v>39.54</v>
      </c>
      <c r="BZ6" s="52">
        <f>BZ7</f>
        <v>47.71</v>
      </c>
      <c r="CA6" s="52">
        <f t="shared" si="3"/>
        <v>35.869999999999997</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21.48</v>
      </c>
      <c r="CI6" s="52">
        <f>CI7</f>
        <v>21.46</v>
      </c>
      <c r="CJ6" s="52">
        <f>CJ7</f>
        <v>21.61</v>
      </c>
      <c r="CK6" s="52">
        <f>CK7</f>
        <v>20.96</v>
      </c>
      <c r="CL6" s="52">
        <f t="shared" si="5"/>
        <v>26.31</v>
      </c>
      <c r="CM6" s="52">
        <f t="shared" si="5"/>
        <v>42.43</v>
      </c>
      <c r="CN6" s="52">
        <f t="shared" si="5"/>
        <v>43.12</v>
      </c>
      <c r="CO6" s="52">
        <f t="shared" si="5"/>
        <v>43.85</v>
      </c>
      <c r="CP6" s="52">
        <f t="shared" si="5"/>
        <v>44.05</v>
      </c>
      <c r="CQ6" s="52">
        <f t="shared" si="5"/>
        <v>45.51</v>
      </c>
      <c r="CR6" s="50" t="str">
        <f>IF(CR7="-","【-】","【"&amp;SUBSTITUTE(TEXT(CR7,"#,##0.00"),"-","△")&amp;"】")</f>
        <v>【55.21】</v>
      </c>
      <c r="CS6" s="52">
        <f t="shared" ref="CS6:DB6" si="6">CS7</f>
        <v>51.4</v>
      </c>
      <c r="CT6" s="52">
        <f>CT7</f>
        <v>49.4</v>
      </c>
      <c r="CU6" s="52">
        <f>CU7</f>
        <v>47.4</v>
      </c>
      <c r="CV6" s="52">
        <f>CV7</f>
        <v>43.4</v>
      </c>
      <c r="CW6" s="52">
        <f t="shared" si="6"/>
        <v>52.67</v>
      </c>
      <c r="CX6" s="52">
        <f t="shared" si="6"/>
        <v>61.07</v>
      </c>
      <c r="CY6" s="52">
        <f t="shared" si="6"/>
        <v>61.62</v>
      </c>
      <c r="CZ6" s="52">
        <f t="shared" si="6"/>
        <v>61.64</v>
      </c>
      <c r="DA6" s="52">
        <f t="shared" si="6"/>
        <v>61.85</v>
      </c>
      <c r="DB6" s="52">
        <f t="shared" si="6"/>
        <v>64.14</v>
      </c>
      <c r="DC6" s="50" t="str">
        <f>IF(DC7="-","【-】","【"&amp;SUBSTITUTE(TEXT(DC7,"#,##0.00"),"-","△")&amp;"】")</f>
        <v>【77.39】</v>
      </c>
      <c r="DD6" s="52">
        <f t="shared" ref="DD6:DM6" si="7">DD7</f>
        <v>76.290000000000006</v>
      </c>
      <c r="DE6" s="52">
        <f>DE7</f>
        <v>77.39</v>
      </c>
      <c r="DF6" s="52">
        <f>DF7</f>
        <v>78.19</v>
      </c>
      <c r="DG6" s="52">
        <f>DG7</f>
        <v>76.709999999999994</v>
      </c>
      <c r="DH6" s="52">
        <f t="shared" si="7"/>
        <v>77.78</v>
      </c>
      <c r="DI6" s="52">
        <f t="shared" si="7"/>
        <v>49.38</v>
      </c>
      <c r="DJ6" s="52">
        <f t="shared" si="7"/>
        <v>51.15</v>
      </c>
      <c r="DK6" s="52">
        <f t="shared" si="7"/>
        <v>52.15</v>
      </c>
      <c r="DL6" s="52">
        <f t="shared" si="7"/>
        <v>52.21</v>
      </c>
      <c r="DM6" s="52">
        <f t="shared" si="7"/>
        <v>54.51</v>
      </c>
      <c r="DN6" s="50" t="str">
        <f>IF(DN7="-","【-】","【"&amp;SUBSTITUTE(TEXT(DN7,"#,##0.00"),"-","△")&amp;"】")</f>
        <v>【59.23】</v>
      </c>
      <c r="DO6" s="52">
        <f t="shared" ref="DO6:DX6" si="8">DO7</f>
        <v>0</v>
      </c>
      <c r="DP6" s="52">
        <f>DP7</f>
        <v>0</v>
      </c>
      <c r="DQ6" s="52">
        <f>DQ7</f>
        <v>0</v>
      </c>
      <c r="DR6" s="52">
        <f>DR7</f>
        <v>0</v>
      </c>
      <c r="DS6" s="52">
        <f t="shared" si="8"/>
        <v>0</v>
      </c>
      <c r="DT6" s="52">
        <f t="shared" si="8"/>
        <v>14.92</v>
      </c>
      <c r="DU6" s="52">
        <f t="shared" si="8"/>
        <v>20.8</v>
      </c>
      <c r="DV6" s="52">
        <f t="shared" si="8"/>
        <v>29.43</v>
      </c>
      <c r="DW6" s="52">
        <f t="shared" si="8"/>
        <v>32.03</v>
      </c>
      <c r="DX6" s="52">
        <f t="shared" si="8"/>
        <v>36.58</v>
      </c>
      <c r="DY6" s="50" t="str">
        <f>IF(DY7="-","【-】","【"&amp;SUBSTITUTE(TEXT(DY7,"#,##0.00"),"-","△")&amp;"】")</f>
        <v>【47.77】</v>
      </c>
      <c r="DZ6" s="52">
        <f t="shared" ref="DZ6:EI6" si="9">DZ7</f>
        <v>0</v>
      </c>
      <c r="EA6" s="52">
        <f>EA7</f>
        <v>0</v>
      </c>
      <c r="EB6" s="52">
        <f>EB7</f>
        <v>0</v>
      </c>
      <c r="EC6" s="52">
        <f>EC7</f>
        <v>0</v>
      </c>
      <c r="ED6" s="52">
        <f t="shared" si="9"/>
        <v>0</v>
      </c>
      <c r="EE6" s="52">
        <f t="shared" si="9"/>
        <v>2.36</v>
      </c>
      <c r="EF6" s="52">
        <f t="shared" si="9"/>
        <v>0.11</v>
      </c>
      <c r="EG6" s="52">
        <f t="shared" si="9"/>
        <v>0.11</v>
      </c>
      <c r="EH6" s="52">
        <f t="shared" si="9"/>
        <v>0.11</v>
      </c>
      <c r="EI6" s="52">
        <f t="shared" si="9"/>
        <v>0.36</v>
      </c>
      <c r="EJ6" s="50" t="str">
        <f>IF(EJ7="-","【-】","【"&amp;SUBSTITUTE(TEXT(EJ7,"#,##0.00"),"-","△")&amp;"】")</f>
        <v>【0.34】</v>
      </c>
    </row>
    <row r="7" spans="1:140" s="53" customFormat="1">
      <c r="A7"/>
      <c r="B7" s="54" t="s">
        <v>87</v>
      </c>
      <c r="C7" s="54" t="s">
        <v>88</v>
      </c>
      <c r="D7" s="54" t="s">
        <v>89</v>
      </c>
      <c r="E7" s="54" t="s">
        <v>90</v>
      </c>
      <c r="F7" s="54" t="s">
        <v>91</v>
      </c>
      <c r="G7" s="54" t="s">
        <v>92</v>
      </c>
      <c r="H7" s="54" t="s">
        <v>93</v>
      </c>
      <c r="I7" s="54" t="s">
        <v>94</v>
      </c>
      <c r="J7" s="54" t="s">
        <v>95</v>
      </c>
      <c r="K7" s="55">
        <v>18700</v>
      </c>
      <c r="L7" s="54" t="s">
        <v>96</v>
      </c>
      <c r="M7" s="55">
        <v>1</v>
      </c>
      <c r="N7" s="55">
        <v>4920</v>
      </c>
      <c r="O7" s="56" t="s">
        <v>97</v>
      </c>
      <c r="P7" s="56">
        <v>83.4</v>
      </c>
      <c r="Q7" s="55">
        <v>4</v>
      </c>
      <c r="R7" s="55">
        <v>9850</v>
      </c>
      <c r="S7" s="54" t="s">
        <v>98</v>
      </c>
      <c r="T7" s="57">
        <v>114.91</v>
      </c>
      <c r="U7" s="57">
        <v>118.44</v>
      </c>
      <c r="V7" s="57">
        <v>113.54</v>
      </c>
      <c r="W7" s="57">
        <v>95.9</v>
      </c>
      <c r="X7" s="57">
        <v>128.22999999999999</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508.65</v>
      </c>
      <c r="AQ7" s="57">
        <v>507.52</v>
      </c>
      <c r="AR7" s="57">
        <v>720.35</v>
      </c>
      <c r="AS7" s="57">
        <v>610.66</v>
      </c>
      <c r="AT7" s="57">
        <v>630.92999999999995</v>
      </c>
      <c r="AU7" s="57">
        <v>619</v>
      </c>
      <c r="AV7" s="57">
        <v>688.41</v>
      </c>
      <c r="AW7" s="57">
        <v>649.91999999999996</v>
      </c>
      <c r="AX7" s="57">
        <v>680.22</v>
      </c>
      <c r="AY7" s="57">
        <v>786.06</v>
      </c>
      <c r="AZ7" s="57">
        <v>420.52</v>
      </c>
      <c r="BA7" s="57">
        <v>180.82</v>
      </c>
      <c r="BB7" s="57">
        <v>158.68</v>
      </c>
      <c r="BC7" s="57">
        <v>138.62</v>
      </c>
      <c r="BD7" s="57">
        <v>121.35</v>
      </c>
      <c r="BE7" s="57">
        <v>106.26</v>
      </c>
      <c r="BF7" s="57">
        <v>552.4</v>
      </c>
      <c r="BG7" s="57">
        <v>505.25</v>
      </c>
      <c r="BH7" s="57">
        <v>531.53</v>
      </c>
      <c r="BI7" s="57">
        <v>504.73</v>
      </c>
      <c r="BJ7" s="57">
        <v>450.91</v>
      </c>
      <c r="BK7" s="57">
        <v>238.81</v>
      </c>
      <c r="BL7" s="57">
        <v>117.49</v>
      </c>
      <c r="BM7" s="57">
        <v>120.39</v>
      </c>
      <c r="BN7" s="57">
        <v>114.54</v>
      </c>
      <c r="BO7" s="57">
        <v>94.85</v>
      </c>
      <c r="BP7" s="57">
        <v>126.47</v>
      </c>
      <c r="BQ7" s="57">
        <v>90.99</v>
      </c>
      <c r="BR7" s="57">
        <v>93.58</v>
      </c>
      <c r="BS7" s="57">
        <v>93.31</v>
      </c>
      <c r="BT7" s="57">
        <v>92.2</v>
      </c>
      <c r="BU7" s="57">
        <v>103.39</v>
      </c>
      <c r="BV7" s="57">
        <v>115</v>
      </c>
      <c r="BW7" s="57">
        <v>38.74</v>
      </c>
      <c r="BX7" s="57">
        <v>37.619999999999997</v>
      </c>
      <c r="BY7" s="57">
        <v>39.54</v>
      </c>
      <c r="BZ7" s="57">
        <v>47.71</v>
      </c>
      <c r="CA7" s="57">
        <v>35.869999999999997</v>
      </c>
      <c r="CB7" s="57">
        <v>34.1</v>
      </c>
      <c r="CC7" s="57">
        <v>33.79</v>
      </c>
      <c r="CD7" s="57">
        <v>33.81</v>
      </c>
      <c r="CE7" s="57">
        <v>34.33</v>
      </c>
      <c r="CF7" s="57">
        <v>30.96</v>
      </c>
      <c r="CG7" s="57">
        <v>18.600000000000001</v>
      </c>
      <c r="CH7" s="57">
        <v>21.48</v>
      </c>
      <c r="CI7" s="57">
        <v>21.46</v>
      </c>
      <c r="CJ7" s="57">
        <v>21.61</v>
      </c>
      <c r="CK7" s="57">
        <v>20.96</v>
      </c>
      <c r="CL7" s="57">
        <v>26.31</v>
      </c>
      <c r="CM7" s="57">
        <v>42.43</v>
      </c>
      <c r="CN7" s="57">
        <v>43.12</v>
      </c>
      <c r="CO7" s="57">
        <v>43.85</v>
      </c>
      <c r="CP7" s="57">
        <v>44.05</v>
      </c>
      <c r="CQ7" s="57">
        <v>45.51</v>
      </c>
      <c r="CR7" s="57">
        <v>55.21</v>
      </c>
      <c r="CS7" s="57">
        <v>51.4</v>
      </c>
      <c r="CT7" s="57">
        <v>49.4</v>
      </c>
      <c r="CU7" s="57">
        <v>47.4</v>
      </c>
      <c r="CV7" s="57">
        <v>43.4</v>
      </c>
      <c r="CW7" s="57">
        <v>52.67</v>
      </c>
      <c r="CX7" s="57">
        <v>61.07</v>
      </c>
      <c r="CY7" s="57">
        <v>61.62</v>
      </c>
      <c r="CZ7" s="57">
        <v>61.64</v>
      </c>
      <c r="DA7" s="57">
        <v>61.85</v>
      </c>
      <c r="DB7" s="57">
        <v>64.14</v>
      </c>
      <c r="DC7" s="57">
        <v>77.39</v>
      </c>
      <c r="DD7" s="57">
        <v>76.290000000000006</v>
      </c>
      <c r="DE7" s="57">
        <v>77.39</v>
      </c>
      <c r="DF7" s="57">
        <v>78.19</v>
      </c>
      <c r="DG7" s="57">
        <v>76.709999999999994</v>
      </c>
      <c r="DH7" s="57">
        <v>77.78</v>
      </c>
      <c r="DI7" s="57">
        <v>49.38</v>
      </c>
      <c r="DJ7" s="57">
        <v>51.15</v>
      </c>
      <c r="DK7" s="57">
        <v>52.15</v>
      </c>
      <c r="DL7" s="57">
        <v>52.21</v>
      </c>
      <c r="DM7" s="57">
        <v>54.51</v>
      </c>
      <c r="DN7" s="57">
        <v>59.23</v>
      </c>
      <c r="DO7" s="57">
        <v>0</v>
      </c>
      <c r="DP7" s="57">
        <v>0</v>
      </c>
      <c r="DQ7" s="57">
        <v>0</v>
      </c>
      <c r="DR7" s="57">
        <v>0</v>
      </c>
      <c r="DS7" s="57">
        <v>0</v>
      </c>
      <c r="DT7" s="57">
        <v>14.92</v>
      </c>
      <c r="DU7" s="57">
        <v>20.8</v>
      </c>
      <c r="DV7" s="57">
        <v>29.43</v>
      </c>
      <c r="DW7" s="57">
        <v>32.03</v>
      </c>
      <c r="DX7" s="57">
        <v>36.58</v>
      </c>
      <c r="DY7" s="57">
        <v>47.77</v>
      </c>
      <c r="DZ7" s="57">
        <v>0</v>
      </c>
      <c r="EA7" s="57">
        <v>0</v>
      </c>
      <c r="EB7" s="57">
        <v>0</v>
      </c>
      <c r="EC7" s="57">
        <v>0</v>
      </c>
      <c r="ED7" s="57">
        <v>0</v>
      </c>
      <c r="EE7" s="57">
        <v>2.36</v>
      </c>
      <c r="EF7" s="57">
        <v>0.11</v>
      </c>
      <c r="EG7" s="57">
        <v>0.11</v>
      </c>
      <c r="EH7" s="57">
        <v>0.11</v>
      </c>
      <c r="EI7" s="57">
        <v>0.36</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114.91</v>
      </c>
      <c r="V11" s="65">
        <f>IF(U6="-",NA(),U6)</f>
        <v>118.44</v>
      </c>
      <c r="W11" s="65">
        <f>IF(V6="-",NA(),V6)</f>
        <v>113.54</v>
      </c>
      <c r="X11" s="65">
        <f>IF(W6="-",NA(),W6)</f>
        <v>95.9</v>
      </c>
      <c r="Y11" s="65">
        <f>IF(X6="-",NA(),X6)</f>
        <v>128.22999999999999</v>
      </c>
      <c r="AE11" s="64" t="s">
        <v>23</v>
      </c>
      <c r="AF11" s="65">
        <f>IF(AE6="-",NA(),AE6)</f>
        <v>0</v>
      </c>
      <c r="AG11" s="65">
        <f>IF(AF6="-",NA(),AF6)</f>
        <v>0</v>
      </c>
      <c r="AH11" s="65">
        <f>IF(AG6="-",NA(),AG6)</f>
        <v>0</v>
      </c>
      <c r="AI11" s="65">
        <f>IF(AH6="-",NA(),AH6)</f>
        <v>0</v>
      </c>
      <c r="AJ11" s="65">
        <f>IF(AI6="-",NA(),AI6)</f>
        <v>0</v>
      </c>
      <c r="AP11" s="64" t="s">
        <v>23</v>
      </c>
      <c r="AQ11" s="65">
        <f>IF(AP6="-",NA(),AP6)</f>
        <v>508.65</v>
      </c>
      <c r="AR11" s="65">
        <f>IF(AQ6="-",NA(),AQ6)</f>
        <v>507.52</v>
      </c>
      <c r="AS11" s="65">
        <f>IF(AR6="-",NA(),AR6)</f>
        <v>720.35</v>
      </c>
      <c r="AT11" s="65">
        <f>IF(AS6="-",NA(),AS6)</f>
        <v>610.66</v>
      </c>
      <c r="AU11" s="65">
        <f>IF(AT6="-",NA(),AT6)</f>
        <v>630.92999999999995</v>
      </c>
      <c r="BA11" s="64" t="s">
        <v>23</v>
      </c>
      <c r="BB11" s="65">
        <f>IF(BA6="-",NA(),BA6)</f>
        <v>180.82</v>
      </c>
      <c r="BC11" s="65">
        <f>IF(BB6="-",NA(),BB6)</f>
        <v>158.68</v>
      </c>
      <c r="BD11" s="65">
        <f>IF(BC6="-",NA(),BC6)</f>
        <v>138.62</v>
      </c>
      <c r="BE11" s="65">
        <f>IF(BD6="-",NA(),BD6)</f>
        <v>121.35</v>
      </c>
      <c r="BF11" s="65">
        <f>IF(BE6="-",NA(),BE6)</f>
        <v>106.26</v>
      </c>
      <c r="BL11" s="64" t="s">
        <v>23</v>
      </c>
      <c r="BM11" s="65">
        <f>IF(BL6="-",NA(),BL6)</f>
        <v>117.49</v>
      </c>
      <c r="BN11" s="65">
        <f>IF(BM6="-",NA(),BM6)</f>
        <v>120.39</v>
      </c>
      <c r="BO11" s="65">
        <f>IF(BN6="-",NA(),BN6)</f>
        <v>114.54</v>
      </c>
      <c r="BP11" s="65">
        <f>IF(BO6="-",NA(),BO6)</f>
        <v>94.85</v>
      </c>
      <c r="BQ11" s="65">
        <f>IF(BP6="-",NA(),BP6)</f>
        <v>126.47</v>
      </c>
      <c r="BW11" s="64" t="s">
        <v>23</v>
      </c>
      <c r="BX11" s="65">
        <f>IF(BW6="-",NA(),BW6)</f>
        <v>38.74</v>
      </c>
      <c r="BY11" s="65">
        <f>IF(BX6="-",NA(),BX6)</f>
        <v>37.619999999999997</v>
      </c>
      <c r="BZ11" s="65">
        <f>IF(BY6="-",NA(),BY6)</f>
        <v>39.54</v>
      </c>
      <c r="CA11" s="65">
        <f>IF(BZ6="-",NA(),BZ6)</f>
        <v>47.71</v>
      </c>
      <c r="CB11" s="65">
        <f>IF(CA6="-",NA(),CA6)</f>
        <v>35.869999999999997</v>
      </c>
      <c r="CH11" s="64" t="s">
        <v>23</v>
      </c>
      <c r="CI11" s="65">
        <f>IF(CH6="-",NA(),CH6)</f>
        <v>21.48</v>
      </c>
      <c r="CJ11" s="65">
        <f>IF(CI6="-",NA(),CI6)</f>
        <v>21.46</v>
      </c>
      <c r="CK11" s="65">
        <f>IF(CJ6="-",NA(),CJ6)</f>
        <v>21.61</v>
      </c>
      <c r="CL11" s="65">
        <f>IF(CK6="-",NA(),CK6)</f>
        <v>20.96</v>
      </c>
      <c r="CM11" s="65">
        <f>IF(CL6="-",NA(),CL6)</f>
        <v>26.31</v>
      </c>
      <c r="CS11" s="64" t="s">
        <v>23</v>
      </c>
      <c r="CT11" s="65">
        <f>IF(CS6="-",NA(),CS6)</f>
        <v>51.4</v>
      </c>
      <c r="CU11" s="65">
        <f>IF(CT6="-",NA(),CT6)</f>
        <v>49.4</v>
      </c>
      <c r="CV11" s="65">
        <f>IF(CU6="-",NA(),CU6)</f>
        <v>47.4</v>
      </c>
      <c r="CW11" s="65">
        <f>IF(CV6="-",NA(),CV6)</f>
        <v>43.4</v>
      </c>
      <c r="CX11" s="65">
        <f>IF(CW6="-",NA(),CW6)</f>
        <v>52.67</v>
      </c>
      <c r="DD11" s="64" t="s">
        <v>23</v>
      </c>
      <c r="DE11" s="65">
        <f>IF(DD6="-",NA(),DD6)</f>
        <v>76.290000000000006</v>
      </c>
      <c r="DF11" s="65">
        <f>IF(DE6="-",NA(),DE6)</f>
        <v>77.39</v>
      </c>
      <c r="DG11" s="65">
        <f>IF(DF6="-",NA(),DF6)</f>
        <v>78.19</v>
      </c>
      <c r="DH11" s="65">
        <f>IF(DG6="-",NA(),DG6)</f>
        <v>76.709999999999994</v>
      </c>
      <c r="DI11" s="65">
        <f>IF(DH6="-",NA(),DH6)</f>
        <v>77.78</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小千谷市ガス水道局</cp:lastModifiedBy>
  <cp:lastPrinted>2021-02-28T23:39:49Z</cp:lastPrinted>
  <dcterms:created xsi:type="dcterms:W3CDTF">2020-12-04T03:42:02Z</dcterms:created>
  <dcterms:modified xsi:type="dcterms:W3CDTF">2021-02-28T23:42:00Z</dcterms:modified>
  <cp:category/>
</cp:coreProperties>
</file>