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unsyo-sv2\202企画政策課\02財政係\02決算統計\203_財政状況資料集\R1決算分\3月公表分\"/>
    </mc:Choice>
  </mc:AlternateContent>
  <bookViews>
    <workbookView xWindow="0" yWindow="0" windowWidth="15360" windowHeight="7635" tabRatio="93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<sst xmlns="http://schemas.openxmlformats.org/spreadsheetml/2006/main" count="1066" uniqueCount="608">
  <si>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</si>
  <si>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</si>
  <si>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</si>
  <si>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</si>
  <si>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</si>
  <si>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</si>
  <si>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</si>
  <si>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</si>
  <si>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</si>
  <si>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</si>
  <si>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</si>
  <si>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</si>
  <si>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</si>
  <si>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</si>
  <si>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</si>
  <si>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</si>
  <si>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</si>
  <si>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</si>
  <si>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</si>
  <si>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</si>
  <si>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</si>
  <si>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</si>
  <si>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</si>
  <si>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</si>
  <si>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</si>
  <si>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</si>
  <si>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</si>
  <si>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</si>
  <si>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</si>
  <si>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</si>
  <si>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</si>
  <si>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</si>
  <si>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</si>
  <si>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</si>
  <si>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</si>
  <si>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</si>
  <si>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</si>
  <si>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</si>
  <si>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</si>
  <si>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</si>
  <si>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</si>
  <si>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</si>
  <si>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</si>
  <si>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</si>
  <si>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</si>
  <si>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</si>
  <si>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</si>
  <si>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</si>
  <si>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</si>
  <si>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</si>
  <si>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</si>
  <si>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</si>
  <si>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</si>
  <si>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</si>
  <si>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</si>
  <si>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</si>
  <si>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</si>
  <si>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</si>
  <si>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</si>
  <si>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</si>
  <si>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</si>
  <si>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</si>
  <si>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</si>
  <si>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</si>
  <si>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</si>
  <si>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</si>
  <si>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</si>
  <si>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</si>
  <si>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</si>
  <si>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</si>
  <si>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</si>
  <si>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</si>
  <si>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</si>
  <si>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</si>
  <si>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</si>
  <si>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</si>
  <si>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</si>
  <si>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</si>
  <si>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</si>
  <si>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</si>
  <si>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</si>
  <si>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</si>
  <si>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</si>
  <si>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</si>
  <si>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</si>
  <si>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</si>
  <si>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</si>
  <si>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</si>
  <si>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</si>
  <si>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</si>
  <si>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</si>
  <si>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</si>
  <si>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</si>
  <si>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</si>
  <si>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</si>
  <si>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</si>
  <si>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</si>
  <si>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</si>
  <si>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小千谷市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</si>
  <si>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</si>
  <si>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</si>
  <si>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</si>
  <si>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</si>
  <si>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</si>
  <si>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</si>
  <si>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</si>
  <si>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</si>
  <si>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</si>
  <si>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</si>
  <si>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</si>
  <si>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</si>
  <si>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</si>
  <si>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</si>
  <si>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</si>
  <si>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</si>
  <si>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</si>
  <si>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</si>
  <si>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</si>
  <si>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</si>
  <si>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</si>
  <si>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</si>
  <si>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</si>
  <si>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</si>
  <si>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</si>
  <si>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</si>
  <si>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</si>
  <si>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</si>
  <si>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</si>
  <si>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</si>
  <si>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</si>
  <si>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</si>
  <si>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</si>
  <si>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</si>
  <si>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</si>
  <si>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</si>
  <si>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</si>
  <si>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</si>
  <si>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</si>
  <si>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</si>
  <si>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</si>
  <si>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</si>
  <si>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</si>
  <si>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</si>
  <si>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</si>
  <si>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</si>
  <si>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</si>
  <si>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</si>
  <si>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</si>
  <si>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</si>
  <si>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</si>
  <si>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</si>
  <si>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</si>
  <si>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</si>
  <si>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</si>
  <si>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</si>
  <si>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</si>
  <si>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</si>
  <si>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</si>
  <si>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</si>
  <si>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</si>
  <si>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</si>
  <si>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</si>
  <si>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</si>
  <si>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</si>
  <si>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</si>
  <si>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</si>
  <si>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</si>
  <si>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</si>
  <si>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</si>
  <si>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</si>
  <si>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</si>
  <si>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</si>
  <si>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</si>
  <si>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</si>
  <si>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</si>
  <si>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</si>
  <si>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</si>
  <si>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</si>
  <si>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</si>
  <si>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</si>
  <si>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</si>
  <si>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</si>
  <si>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</si>
  <si>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</si>
  <si>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</si>
  <si>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</si>
  <si>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</si>
  <si>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</si>
  <si>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</si>
  <si>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</si>
  <si>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</si>
  <si>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</si>
  <si>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</si>
  <si>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</si>
  <si>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</si>
  <si>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</si>
  <si>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</si>
  <si>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</si>
  <si>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</si>
  <si>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</si>
  <si>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</si>
  <si>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</si>
  <si>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</si>
  <si>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</si>
  <si>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</si>
  <si>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</si>
  <si>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</si>
  <si>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</si>
  <si>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</si>
  <si>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</si>
  <si>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</si>
  <si>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新潟県小千谷市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</si>
  <si>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</si>
  <si>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</si>
  <si>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</si>
  <si>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</si>
  <si>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</si>
  <si>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</si>
  <si>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</si>
  <si>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</si>
  <si>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</si>
  <si>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</si>
  <si>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</si>
  <si>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</si>
  <si>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</si>
  <si>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</si>
  <si>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</si>
  <si>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</si>
  <si>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</si>
  <si>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</si>
  <si>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</si>
  <si>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</si>
  <si>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</si>
  <si>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</si>
  <si>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</si>
  <si>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</si>
  <si>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</si>
  <si>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</si>
  <si>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</si>
  <si>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</si>
  <si>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</si>
  <si>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</si>
  <si>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</si>
  <si>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</si>
  <si>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</si>
  <si>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</si>
  <si>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</si>
  <si>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</si>
  <si>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</si>
  <si>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</si>
  <si>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</si>
  <si>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</si>
  <si>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</si>
  <si>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</si>
  <si>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</si>
  <si>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</si>
  <si>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</si>
  <si>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</si>
  <si>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</si>
  <si>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</si>
  <si>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</si>
  <si>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</si>
  <si>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</si>
  <si>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</si>
  <si>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</si>
  <si>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</si>
  <si>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</si>
  <si>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</si>
  <si>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</si>
  <si>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</si>
  <si>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</si>
  <si>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</si>
  <si>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</si>
  <si>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</si>
  <si>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</si>
  <si>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</si>
  <si>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</si>
  <si>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</si>
  <si>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</si>
  <si>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</si>
  <si>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</si>
  <si>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</si>
  <si>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</si>
  <si>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</si>
  <si>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</si>
  <si>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</si>
  <si>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</si>
  <si>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</si>
  <si>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</si>
  <si>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</si>
  <si>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</si>
  <si>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</si>
  <si>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</si>
  <si>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</si>
  <si>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</si>
  <si>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</si>
  <si>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</si>
  <si>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</si>
  <si>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</si>
  <si>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</si>
  <si>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</si>
  <si>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</si>
  <si>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</si>
  <si>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</si>
  <si>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</si>
  <si>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</si>
  <si>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</si>
  <si>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</si>
  <si>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</si>
  <si>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</si>
  <si>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</si>
  <si>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</si>
  <si>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</si>
  <si>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</si>
  <si>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</si>
  <si>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</si>
  <si>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</si>
  <si>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</si>
  <si>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</si>
  <si>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</si>
  <si>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</si>
  <si>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</si>
  <si>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</si>
  <si>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</si>
  <si>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</si>
  <si>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</si>
  <si>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</si>
  <si>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</si>
  <si>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</si>
  <si>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</si>
  <si>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</si>
  <si>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</si>
  <si>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</si>
  <si>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</si>
  <si>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</si>
  <si>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</si>
  <si>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</si>
  <si>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ガス</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</si>
  <si>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</si>
  <si>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</si>
  <si>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</si>
  <si>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</si>
  <si>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</si>
  <si>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</si>
  <si>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</si>
  <si>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</si>
  <si>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</si>
  <si>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</si>
  <si>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</si>
  <si>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</si>
  <si>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</si>
  <si>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</si>
  <si>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</si>
  <si>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</si>
  <si>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</si>
  <si>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</si>
  <si>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</si>
  <si>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</si>
  <si>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</si>
  <si>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</si>
  <si>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</si>
  <si>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</si>
  <si>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</si>
  <si>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</si>
  <si>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</si>
  <si>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新潟県小千谷市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</si>
  <si>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</si>
  <si>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</si>
  <si>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</si>
  <si>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</si>
  <si>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</si>
  <si>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</si>
  <si>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</si>
  <si>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</si>
  <si>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</si>
  <si>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</si>
  <si>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</si>
  <si>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</si>
  <si>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</si>
  <si>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</si>
  <si>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</si>
  <si>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</si>
  <si>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</si>
  <si>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</si>
  <si>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</si>
  <si>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</si>
  <si>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</si>
  <si>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</si>
  <si>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</si>
  <si>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</si>
  <si>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</si>
  <si>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</si>
  <si>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</si>
  <si>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</si>
  <si>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</si>
  <si>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</si>
  <si>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</si>
  <si>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</si>
  <si>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</si>
  <si>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</si>
  <si>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</si>
  <si>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</si>
  <si>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</si>
  <si>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</si>
  <si>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</si>
  <si>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</si>
  <si>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法適用企業</t>
    <phoneticPr fontId="5"/>
  </si>
  <si>
    <t>工業用水道事業会計</t>
    <phoneticPr fontId="5"/>
  </si>
  <si>
    <t>下水道事業会計</t>
    <phoneticPr fontId="5"/>
  </si>
  <si>
    <t>法適用企業</t>
    <phoneticPr fontId="5"/>
  </si>
  <si>
    <t>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</si>
  <si>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</si>
  <si>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</si>
  <si>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</si>
  <si>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</si>
  <si>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</si>
  <si>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</si>
  <si>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</si>
  <si>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</si>
  <si>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</si>
  <si>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</si>
  <si>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</si>
  <si>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</si>
  <si>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</si>
  <si>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</si>
  <si>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</si>
  <si>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</si>
  <si>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</si>
  <si>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</si>
  <si>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</si>
  <si>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</si>
  <si>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</si>
  <si>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</si>
  <si>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</si>
  <si>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</si>
  <si>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</si>
  <si>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</si>
  <si>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</si>
  <si>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</si>
  <si>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</si>
  <si>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</si>
  <si>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</si>
  <si>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</si>
  <si>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</si>
  <si>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</si>
  <si>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</si>
  <si>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</si>
  <si>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</si>
  <si>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</si>
  <si>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</si>
  <si>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</si>
  <si>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</si>
  <si>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</si>
  <si>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</si>
  <si>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</si>
  <si>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</si>
  <si>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</si>
  <si>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</si>
  <si>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</si>
  <si>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</si>
  <si>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</si>
  <si>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</si>
  <si>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</si>
  <si>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</si>
  <si>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</si>
  <si>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</si>
  <si>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</si>
  <si>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</si>
  <si>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</si>
  <si>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</si>
  <si>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</si>
  <si>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</si>
  <si>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</si>
  <si>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</si>
  <si>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</si>
  <si>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</si>
  <si>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</si>
  <si>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</si>
  <si>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</si>
  <si>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</si>
  <si>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</si>
  <si>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</si>
  <si>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工業用水道事業会計</t>
    <phoneticPr fontId="5"/>
  </si>
  <si>
    <t>(Ｆ)</t>
    <phoneticPr fontId="5"/>
  </si>
  <si>
    <t>ガス事業会計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</si>
  <si>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</si>
  <si>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</si>
  <si>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</si>
  <si>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</si>
  <si>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</si>
  <si>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</si>
  <si>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</si>
  <si>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</si>
  <si>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</si>
  <si>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</si>
  <si>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</si>
  <si>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</si>
  <si>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</si>
  <si>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</si>
  <si>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</si>
  <si>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</si>
  <si>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</si>
  <si>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</si>
  <si>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</si>
  <si>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</si>
  <si>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</si>
  <si>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</si>
  <si>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</si>
  <si>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</si>
  <si>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</si>
  <si>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</si>
  <si>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</si>
  <si>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</si>
  <si>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</si>
  <si>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</si>
  <si>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</si>
  <si>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</si>
  <si>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</si>
  <si>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</si>
  <si>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</si>
  <si>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</si>
  <si>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</si>
  <si>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</si>
  <si>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</si>
  <si>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</si>
  <si>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</si>
  <si>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</si>
  <si>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</si>
  <si>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</si>
  <si>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</si>
  <si>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</si>
  <si>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</si>
  <si>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</si>
  <si>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</si>
  <si>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</si>
  <si>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</si>
  <si>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</si>
  <si>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</si>
  <si>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</si>
  <si>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</si>
  <si>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</si>
  <si>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</si>
  <si>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</si>
  <si>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</si>
  <si>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</si>
  <si>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</si>
  <si>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</si>
  <si>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</si>
  <si>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</si>
  <si>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</si>
  <si>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</si>
  <si>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</si>
  <si>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</si>
  <si>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</si>
  <si>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</si>
  <si>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</si>
  <si>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</si>
  <si>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</si>
  <si>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</si>
  <si>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</si>
  <si>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</si>
  <si>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</si>
  <si>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</si>
  <si>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</si>
  <si>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</si>
  <si>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</si>
  <si>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</si>
  <si>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</si>
  <si>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</si>
  <si>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13.89</t>
  </si>
  <si>
    <t>▲ 6.03</t>
  </si>
  <si>
    <t>▲ 0.97</t>
  </si>
  <si>
    <t>一般会計</t>
  </si>
  <si>
    <t>ガス事業会計</t>
  </si>
  <si>
    <t>下水道事業会計</t>
  </si>
  <si>
    <t>水道事業会計</t>
  </si>
  <si>
    <t>工業用水道事業会計</t>
  </si>
  <si>
    <t>工業団地事業特別会計</t>
  </si>
  <si>
    <t>介護保険特別会計</t>
  </si>
  <si>
    <t>国民健康保険特別会計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</si>
  <si>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</si>
  <si>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</si>
  <si>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</si>
  <si>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</si>
  <si>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</si>
  <si>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</si>
  <si>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</si>
  <si>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</si>
  <si>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小千谷観光開発</t>
    <phoneticPr fontId="2"/>
  </si>
  <si>
    <t>-</t>
    <phoneticPr fontId="2"/>
  </si>
  <si>
    <t>新潟県市町村総合事務組合
（一般会計）</t>
    <rPh sb="0" eb="3">
      <t>ニイガタケン</t>
    </rPh>
    <rPh sb="3" eb="6">
      <t>シチョウソン</t>
    </rPh>
    <rPh sb="6" eb="8">
      <t>ソウゴウ</t>
    </rPh>
    <rPh sb="8" eb="10">
      <t>ジム</t>
    </rPh>
    <rPh sb="10" eb="12">
      <t>クミアイ</t>
    </rPh>
    <rPh sb="14" eb="16">
      <t>イッパン</t>
    </rPh>
    <rPh sb="16" eb="18">
      <t>カイケイ</t>
    </rPh>
    <phoneticPr fontId="12"/>
  </si>
  <si>
    <t>新潟県市町村総合事務組合
（消防団員等公務災害補償事業特別会計）</t>
    <rPh sb="0" eb="3">
      <t>ニイガタケン</t>
    </rPh>
    <rPh sb="3" eb="6">
      <t>シチョウソン</t>
    </rPh>
    <rPh sb="6" eb="8">
      <t>ソウゴウ</t>
    </rPh>
    <rPh sb="8" eb="10">
      <t>ジム</t>
    </rPh>
    <rPh sb="10" eb="12">
      <t>クミアイ</t>
    </rPh>
    <rPh sb="14" eb="16">
      <t>ショウボウ</t>
    </rPh>
    <rPh sb="16" eb="18">
      <t>ダンイン</t>
    </rPh>
    <rPh sb="18" eb="19">
      <t>トウ</t>
    </rPh>
    <rPh sb="19" eb="21">
      <t>コウム</t>
    </rPh>
    <rPh sb="21" eb="23">
      <t>サイガイ</t>
    </rPh>
    <rPh sb="23" eb="25">
      <t>ホショウ</t>
    </rPh>
    <rPh sb="25" eb="27">
      <t>ジギョウ</t>
    </rPh>
    <rPh sb="27" eb="29">
      <t>トクベツ</t>
    </rPh>
    <rPh sb="29" eb="31">
      <t>カイケイ</t>
    </rPh>
    <phoneticPr fontId="12"/>
  </si>
  <si>
    <t>新潟県市町村総合事務組合
（消防賞じゅつ金支給事業特別会計）</t>
    <rPh sb="0" eb="3">
      <t>ニイガタケン</t>
    </rPh>
    <rPh sb="3" eb="6">
      <t>シチョウソン</t>
    </rPh>
    <rPh sb="6" eb="8">
      <t>ソウゴウ</t>
    </rPh>
    <rPh sb="8" eb="10">
      <t>ジム</t>
    </rPh>
    <rPh sb="10" eb="12">
      <t>クミアイ</t>
    </rPh>
    <rPh sb="14" eb="16">
      <t>ショウボウ</t>
    </rPh>
    <rPh sb="16" eb="17">
      <t>ショウ</t>
    </rPh>
    <rPh sb="20" eb="21">
      <t>キン</t>
    </rPh>
    <rPh sb="21" eb="23">
      <t>シキュウ</t>
    </rPh>
    <rPh sb="23" eb="25">
      <t>ジギョウ</t>
    </rPh>
    <rPh sb="25" eb="27">
      <t>トクベツ</t>
    </rPh>
    <rPh sb="27" eb="29">
      <t>カイケイ</t>
    </rPh>
    <phoneticPr fontId="12"/>
  </si>
  <si>
    <t>新潟県市町村総合事務組合
（非常勤職員公務災害補償等特別会計）</t>
    <rPh sb="0" eb="3">
      <t>ニイガタケン</t>
    </rPh>
    <rPh sb="3" eb="6">
      <t>シチョウソン</t>
    </rPh>
    <rPh sb="6" eb="8">
      <t>ソウゴウ</t>
    </rPh>
    <rPh sb="8" eb="10">
      <t>ジム</t>
    </rPh>
    <rPh sb="10" eb="12">
      <t>クミアイ</t>
    </rPh>
    <rPh sb="14" eb="17">
      <t>ヒジョウキン</t>
    </rPh>
    <rPh sb="17" eb="19">
      <t>ショクイン</t>
    </rPh>
    <rPh sb="19" eb="21">
      <t>コウム</t>
    </rPh>
    <rPh sb="21" eb="23">
      <t>サイガイ</t>
    </rPh>
    <rPh sb="23" eb="25">
      <t>ホショウ</t>
    </rPh>
    <rPh sb="25" eb="26">
      <t>トウ</t>
    </rPh>
    <rPh sb="26" eb="28">
      <t>トクベツ</t>
    </rPh>
    <rPh sb="28" eb="30">
      <t>カイケイ</t>
    </rPh>
    <phoneticPr fontId="12"/>
  </si>
  <si>
    <t>新潟県市町村総合事務組合
（交通災害共済事業特別会計）</t>
    <rPh sb="0" eb="3">
      <t>ニイガタケン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12"/>
  </si>
  <si>
    <t>新潟県後期高齢者医療広域連合
（一般会計）</t>
    <rPh sb="0" eb="3">
      <t>ニイガタケン</t>
    </rPh>
    <rPh sb="3" eb="5">
      <t>コウキ</t>
    </rPh>
    <rPh sb="5" eb="8">
      <t>コウレイシャ</t>
    </rPh>
    <rPh sb="8" eb="10">
      <t>イリョウ</t>
    </rPh>
    <rPh sb="10" eb="12">
      <t>コウイキ</t>
    </rPh>
    <rPh sb="12" eb="14">
      <t>レンゴウ</t>
    </rPh>
    <rPh sb="16" eb="18">
      <t>イッパン</t>
    </rPh>
    <rPh sb="18" eb="20">
      <t>カイケイ</t>
    </rPh>
    <phoneticPr fontId="12"/>
  </si>
  <si>
    <t>新潟県後期高齢者医療広域連合
（後期高齢者医療特別会計）</t>
    <rPh sb="0" eb="3">
      <t>ニイガタケン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12"/>
  </si>
  <si>
    <t>魚沼地区障害福祉組合</t>
    <rPh sb="0" eb="2">
      <t>ウオヌマ</t>
    </rPh>
    <rPh sb="2" eb="4">
      <t>チク</t>
    </rPh>
    <rPh sb="4" eb="6">
      <t>ショウガイ</t>
    </rPh>
    <rPh sb="6" eb="8">
      <t>フクシ</t>
    </rPh>
    <rPh sb="8" eb="10">
      <t>クミアイ</t>
    </rPh>
    <phoneticPr fontId="12"/>
  </si>
  <si>
    <t>魚沼地域特別養護老人ホーム組合</t>
    <rPh sb="0" eb="2">
      <t>ウオヌマ</t>
    </rPh>
    <rPh sb="2" eb="4">
      <t>チイキ</t>
    </rPh>
    <rPh sb="4" eb="6">
      <t>トクベツ</t>
    </rPh>
    <rPh sb="6" eb="8">
      <t>ヨウゴ</t>
    </rPh>
    <rPh sb="8" eb="10">
      <t>ロウジン</t>
    </rPh>
    <rPh sb="13" eb="15">
      <t>クミアイ</t>
    </rPh>
    <phoneticPr fontId="12"/>
  </si>
  <si>
    <t>-</t>
    <phoneticPr fontId="2"/>
  </si>
  <si>
    <t>-</t>
    <phoneticPr fontId="2"/>
  </si>
  <si>
    <t>環境うるおい基金</t>
    <rPh sb="0" eb="2">
      <t>カンキョウ</t>
    </rPh>
    <rPh sb="6" eb="8">
      <t>キキン</t>
    </rPh>
    <phoneticPr fontId="5"/>
  </si>
  <si>
    <t>文化施設建設基金</t>
    <rPh sb="0" eb="2">
      <t>ブンカ</t>
    </rPh>
    <rPh sb="2" eb="4">
      <t>シセツ</t>
    </rPh>
    <rPh sb="4" eb="6">
      <t>ケンセツ</t>
    </rPh>
    <rPh sb="6" eb="8">
      <t>キキン</t>
    </rPh>
    <phoneticPr fontId="5"/>
  </si>
  <si>
    <t>夢の架け橋基金</t>
    <rPh sb="0" eb="1">
      <t>ユメ</t>
    </rPh>
    <rPh sb="2" eb="3">
      <t>カ</t>
    </rPh>
    <rPh sb="4" eb="5">
      <t>ハシ</t>
    </rPh>
    <rPh sb="5" eb="7">
      <t>キキン</t>
    </rPh>
    <phoneticPr fontId="5"/>
  </si>
  <si>
    <t>中越大震災メモリアル基金</t>
    <rPh sb="0" eb="2">
      <t>チュウエツ</t>
    </rPh>
    <rPh sb="2" eb="5">
      <t>ダイシンサイ</t>
    </rPh>
    <rPh sb="10" eb="12">
      <t>キキン</t>
    </rPh>
    <phoneticPr fontId="5"/>
  </si>
  <si>
    <t>-</t>
    <phoneticPr fontId="2"/>
  </si>
  <si>
    <t>職員退職手当積立金</t>
    <rPh sb="0" eb="2">
      <t>ショクイン</t>
    </rPh>
    <rPh sb="2" eb="4">
      <t>タイショク</t>
    </rPh>
    <rPh sb="4" eb="6">
      <t>テアテ</t>
    </rPh>
    <rPh sb="6" eb="8">
      <t>ツミタテ</t>
    </rPh>
    <rPh sb="8" eb="9">
      <t>キン</t>
    </rPh>
    <phoneticPr fontId="5"/>
  </si>
  <si>
    <t>新潟県市町村総合事務組合
（職員退職手当支給事業特別会計）</t>
    <rPh sb="0" eb="3">
      <t>ニイガタケン</t>
    </rPh>
    <rPh sb="3" eb="6">
      <t>シチョウソン</t>
    </rPh>
    <rPh sb="6" eb="8">
      <t>ソウゴウ</t>
    </rPh>
    <rPh sb="8" eb="10">
      <t>ジム</t>
    </rPh>
    <rPh sb="10" eb="11">
      <t>グミ</t>
    </rPh>
    <rPh sb="11" eb="12">
      <t>ア</t>
    </rPh>
    <rPh sb="14" eb="16">
      <t>ショクイン</t>
    </rPh>
    <rPh sb="16" eb="18">
      <t>タイショク</t>
    </rPh>
    <rPh sb="18" eb="20">
      <t>テアテ</t>
    </rPh>
    <rPh sb="20" eb="22">
      <t>シキュウ</t>
    </rPh>
    <rPh sb="22" eb="24">
      <t>ジギョウ</t>
    </rPh>
    <rPh sb="24" eb="26">
      <t>トクベツ</t>
    </rPh>
    <rPh sb="26" eb="28">
      <t>カイケイ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</si>
</sst>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737B-4097-B6DD-87A0C38205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57022</c:v>
                </c:pt>
                <c:pt idx="1">
                  <c:v>97650</c:v>
                </c:pt>
                <c:pt idx="2">
                  <c:v>51869</c:v>
                </c:pt>
                <c:pt idx="3">
                  <c:v>60050</c:v>
                </c:pt>
                <c:pt idx="4">
                  <c:v>75252</c:v>
                </c:pt>
              </c:numCache>
            </c:numRef>
          </c:val>
          <c:smooth val="0"/>
          <c:extLst>
            <c:ext xmlns:c16="http://schemas.microsoft.com/office/drawing/2014/chart" uri="{C3380CC4-5D6E-409C-BE32-E72D297353CC}">
              <c16:uniqueId val="{00000001-737B-4097-B6DD-87A0C38205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8.39</c:v>
                </c:pt>
                <c:pt idx="1">
                  <c:v>4.49</c:v>
                </c:pt>
                <c:pt idx="2">
                  <c:v>4.54</c:v>
                </c:pt>
                <c:pt idx="3">
                  <c:v>4.29</c:v>
                </c:pt>
                <c:pt idx="4">
                  <c:v>7.46</c:v>
                </c:pt>
              </c:numCache>
            </c:numRef>
          </c:val>
          <c:extLst>
            <c:ext xmlns:c16="http://schemas.microsoft.com/office/drawing/2014/chart" uri="{C3380CC4-5D6E-409C-BE32-E72D297353CC}">
              <c16:uniqueId val="{00000000-DE6C-402C-AE4C-3809C2DAAA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42.7</c:v>
                </c:pt>
                <c:pt idx="1">
                  <c:v>34.81</c:v>
                </c:pt>
                <c:pt idx="2">
                  <c:v>29.97</c:v>
                </c:pt>
                <c:pt idx="3">
                  <c:v>28.72</c:v>
                </c:pt>
                <c:pt idx="4">
                  <c:v>30.39</c:v>
                </c:pt>
              </c:numCache>
            </c:numRef>
          </c:val>
          <c:extLst>
            <c:ext xmlns:c16="http://schemas.microsoft.com/office/drawing/2014/chart" uri="{C3380CC4-5D6E-409C-BE32-E72D297353CC}">
              <c16:uniqueId val="{00000001-DE6C-402C-AE4C-3809C2DAAA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6.33</c:v>
                </c:pt>
                <c:pt idx="1">
                  <c:v>-13.89</c:v>
                </c:pt>
                <c:pt idx="2">
                  <c:v>-6.03</c:v>
                </c:pt>
                <c:pt idx="3">
                  <c:v>-0.97</c:v>
                </c:pt>
                <c:pt idx="4">
                  <c:v>5.36</c:v>
                </c:pt>
              </c:numCache>
            </c:numRef>
          </c:val>
          <c:smooth val="0"/>
          <c:extLst>
            <c:ext xmlns:c16="http://schemas.microsoft.com/office/drawing/2014/chart" uri="{C3380CC4-5D6E-409C-BE32-E72D297353CC}">
              <c16:uniqueId val="{00000002-DE6C-402C-AE4C-3809C2DAAA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0.18</c:v>
                </c:pt>
                <c:pt idx="2">
                  <c:v>#N/A</c:v>
                </c:pt>
                <c:pt idx="3">
                  <c:v>0.18</c:v>
                </c:pt>
                <c:pt idx="4">
                  <c:v>#N/A</c:v>
                </c:pt>
                <c:pt idx="5">
                  <c:v>0.19</c:v>
                </c:pt>
                <c:pt idx="6">
                  <c:v>#N/A</c:v>
                </c:pt>
                <c:pt idx="7">
                  <c:v>0.01</c:v>
                </c:pt>
                <c:pt idx="8">
                  <c:v>#N/A</c:v>
                </c:pt>
                <c:pt idx="9">
                  <c:v>7.0000000000000007E-2</c:v>
                </c:pt>
              </c:numCache>
            </c:numRef>
          </c:val>
          <c:extLst>
            <c:ext xmlns:c16="http://schemas.microsoft.com/office/drawing/2014/chart" uri="{C3380CC4-5D6E-409C-BE32-E72D297353CC}">
              <c16:uniqueId val="{00000000-A8DC-426F-9C7C-CB2B22E7CD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DC-426F-9C7C-CB2B22E7CDA8}"/>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1.94</c:v>
                </c:pt>
                <c:pt idx="2">
                  <c:v>#N/A</c:v>
                </c:pt>
                <c:pt idx="3">
                  <c:v>0.75</c:v>
                </c:pt>
                <c:pt idx="4">
                  <c:v>#N/A</c:v>
                </c:pt>
                <c:pt idx="5">
                  <c:v>1.53</c:v>
                </c:pt>
                <c:pt idx="6">
                  <c:v>#N/A</c:v>
                </c:pt>
                <c:pt idx="7">
                  <c:v>0.6</c:v>
                </c:pt>
                <c:pt idx="8">
                  <c:v>#N/A</c:v>
                </c:pt>
                <c:pt idx="9">
                  <c:v>0.56999999999999995</c:v>
                </c:pt>
              </c:numCache>
            </c:numRef>
          </c:val>
          <c:extLst>
            <c:ext xmlns:c16="http://schemas.microsoft.com/office/drawing/2014/chart" uri="{C3380CC4-5D6E-409C-BE32-E72D297353CC}">
              <c16:uniqueId val="{00000002-A8DC-426F-9C7C-CB2B22E7CDA8}"/>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1.36</c:v>
                </c:pt>
                <c:pt idx="2">
                  <c:v>#N/A</c:v>
                </c:pt>
                <c:pt idx="3">
                  <c:v>1.53</c:v>
                </c:pt>
                <c:pt idx="4">
                  <c:v>#N/A</c:v>
                </c:pt>
                <c:pt idx="5">
                  <c:v>1.88</c:v>
                </c:pt>
                <c:pt idx="6">
                  <c:v>#N/A</c:v>
                </c:pt>
                <c:pt idx="7">
                  <c:v>1.53</c:v>
                </c:pt>
                <c:pt idx="8">
                  <c:v>#N/A</c:v>
                </c:pt>
                <c:pt idx="9">
                  <c:v>0.94</c:v>
                </c:pt>
              </c:numCache>
            </c:numRef>
          </c:val>
          <c:extLst>
            <c:ext xmlns:c16="http://schemas.microsoft.com/office/drawing/2014/chart" uri="{C3380CC4-5D6E-409C-BE32-E72D297353CC}">
              <c16:uniqueId val="{00000003-A8DC-426F-9C7C-CB2B22E7CDA8}"/>
            </c:ext>
          </c:extLst>
        </c:ser>
        <c:ser>
          <c:idx val="4"/>
          <c:order val="4"/>
          <c:tx>
            <c:strRef>
              <c:f>データシート!$A$31</c:f>
              <c:strCache>
                <c:ptCount val="1"/>
                <c:pt idx="0">
                  <c:v>工業団地事業特別会計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1.1000000000000001</c:v>
                </c:pt>
                <c:pt idx="2">
                  <c:v>#N/A</c:v>
                </c:pt>
                <c:pt idx="3">
                  <c:v>1.1399999999999999</c:v>
                </c:pt>
                <c:pt idx="4">
                  <c:v>#N/A</c:v>
                </c:pt>
                <c:pt idx="5">
                  <c:v>1.02</c:v>
                </c:pt>
                <c:pt idx="6">
                  <c:v>#N/A</c:v>
                </c:pt>
                <c:pt idx="7">
                  <c:v>1.17</c:v>
                </c:pt>
                <c:pt idx="8">
                  <c:v>#N/A</c:v>
                </c:pt>
                <c:pt idx="9">
                  <c:v>1.17</c:v>
                </c:pt>
              </c:numCache>
            </c:numRef>
          </c:val>
          <c:extLst>
            <c:ext xmlns:c16="http://schemas.microsoft.com/office/drawing/2014/chart" uri="{C3380CC4-5D6E-409C-BE32-E72D297353CC}">
              <c16:uniqueId val="{00000004-A8DC-426F-9C7C-CB2B22E7CDA8}"/>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4.72</c:v>
                </c:pt>
                <c:pt idx="2">
                  <c:v>#N/A</c:v>
                </c:pt>
                <c:pt idx="3">
                  <c:v>4.96</c:v>
                </c:pt>
                <c:pt idx="4">
                  <c:v>#N/A</c:v>
                </c:pt>
                <c:pt idx="5">
                  <c:v>5.1100000000000003</c:v>
                </c:pt>
                <c:pt idx="6">
                  <c:v>#N/A</c:v>
                </c:pt>
                <c:pt idx="7">
                  <c:v>4.9000000000000004</c:v>
                </c:pt>
                <c:pt idx="8">
                  <c:v>#N/A</c:v>
                </c:pt>
                <c:pt idx="9">
                  <c:v>5.16</c:v>
                </c:pt>
              </c:numCache>
            </c:numRef>
          </c:val>
          <c:extLst>
            <c:ext xmlns:c16="http://schemas.microsoft.com/office/drawing/2014/chart" uri="{C3380CC4-5D6E-409C-BE32-E72D297353CC}">
              <c16:uniqueId val="{00000005-A8DC-426F-9C7C-CB2B22E7CDA8}"/>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12.13</c:v>
                </c:pt>
                <c:pt idx="2">
                  <c:v>#N/A</c:v>
                </c:pt>
                <c:pt idx="3">
                  <c:v>10.37</c:v>
                </c:pt>
                <c:pt idx="4">
                  <c:v>#N/A</c:v>
                </c:pt>
                <c:pt idx="5">
                  <c:v>9.0299999999999994</c:v>
                </c:pt>
                <c:pt idx="6">
                  <c:v>#N/A</c:v>
                </c:pt>
                <c:pt idx="7">
                  <c:v>7.33</c:v>
                </c:pt>
                <c:pt idx="8">
                  <c:v>#N/A</c:v>
                </c:pt>
                <c:pt idx="9">
                  <c:v>5.81</c:v>
                </c:pt>
              </c:numCache>
            </c:numRef>
          </c:val>
          <c:extLst>
            <c:ext xmlns:c16="http://schemas.microsoft.com/office/drawing/2014/chart" uri="{C3380CC4-5D6E-409C-BE32-E72D297353CC}">
              <c16:uniqueId val="{00000006-A8DC-426F-9C7C-CB2B22E7CDA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5.75</c:v>
                </c:pt>
                <c:pt idx="2">
                  <c:v>#N/A</c:v>
                </c:pt>
                <c:pt idx="3">
                  <c:v>6.26</c:v>
                </c:pt>
                <c:pt idx="4">
                  <c:v>#N/A</c:v>
                </c:pt>
                <c:pt idx="5">
                  <c:v>6.57</c:v>
                </c:pt>
                <c:pt idx="6">
                  <c:v>#N/A</c:v>
                </c:pt>
                <c:pt idx="7">
                  <c:v>6.37</c:v>
                </c:pt>
                <c:pt idx="8">
                  <c:v>#N/A</c:v>
                </c:pt>
                <c:pt idx="9">
                  <c:v>6.25</c:v>
                </c:pt>
              </c:numCache>
            </c:numRef>
          </c:val>
          <c:extLst>
            <c:ext xmlns:c16="http://schemas.microsoft.com/office/drawing/2014/chart" uri="{C3380CC4-5D6E-409C-BE32-E72D297353CC}">
              <c16:uniqueId val="{00000007-A8DC-426F-9C7C-CB2B22E7CDA8}"/>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5.57</c:v>
                </c:pt>
                <c:pt idx="2">
                  <c:v>#N/A</c:v>
                </c:pt>
                <c:pt idx="3">
                  <c:v>5.31</c:v>
                </c:pt>
                <c:pt idx="4">
                  <c:v>#N/A</c:v>
                </c:pt>
                <c:pt idx="5">
                  <c:v>5.16</c:v>
                </c:pt>
                <c:pt idx="6">
                  <c:v>#N/A</c:v>
                </c:pt>
                <c:pt idx="7">
                  <c:v>6.87</c:v>
                </c:pt>
                <c:pt idx="8">
                  <c:v>#N/A</c:v>
                </c:pt>
                <c:pt idx="9">
                  <c:v>7.21</c:v>
                </c:pt>
              </c:numCache>
            </c:numRef>
          </c:val>
          <c:extLst>
            <c:ext xmlns:c16="http://schemas.microsoft.com/office/drawing/2014/chart" uri="{C3380CC4-5D6E-409C-BE32-E72D297353CC}">
              <c16:uniqueId val="{00000008-A8DC-426F-9C7C-CB2B22E7CDA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8.3800000000000008</c:v>
                </c:pt>
                <c:pt idx="2">
                  <c:v>#N/A</c:v>
                </c:pt>
                <c:pt idx="3">
                  <c:v>4.4800000000000004</c:v>
                </c:pt>
                <c:pt idx="4">
                  <c:v>#N/A</c:v>
                </c:pt>
                <c:pt idx="5">
                  <c:v>4.53</c:v>
                </c:pt>
                <c:pt idx="6">
                  <c:v>#N/A</c:v>
                </c:pt>
                <c:pt idx="7">
                  <c:v>4.28</c:v>
                </c:pt>
                <c:pt idx="8">
                  <c:v>#N/A</c:v>
                </c:pt>
                <c:pt idx="9">
                  <c:v>7.46</c:v>
                </c:pt>
              </c:numCache>
            </c:numRef>
          </c:val>
          <c:extLst>
            <c:ext xmlns:c16="http://schemas.microsoft.com/office/drawing/2014/chart" uri="{C3380CC4-5D6E-409C-BE32-E72D297353CC}">
              <c16:uniqueId val="{00000009-A8DC-426F-9C7C-CB2B22E7CD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1878</c:v>
                </c:pt>
                <c:pt idx="5">
                  <c:v>1732</c:v>
                </c:pt>
                <c:pt idx="8">
                  <c:v>1669</c:v>
                </c:pt>
                <c:pt idx="11">
                  <c:v>1620</c:v>
                </c:pt>
                <c:pt idx="14">
                  <c:v>1605</c:v>
                </c:pt>
              </c:numCache>
            </c:numRef>
          </c:val>
          <c:extLst>
            <c:ext xmlns:c16="http://schemas.microsoft.com/office/drawing/2014/chart" uri="{C3380CC4-5D6E-409C-BE32-E72D297353CC}">
              <c16:uniqueId val="{00000000-9DA4-47FF-8B10-C1B51511DC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A4-47FF-8B10-C1B51511DC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c:v>
                </c:pt>
                <c:pt idx="3">
                  <c:v>13</c:v>
                </c:pt>
                <c:pt idx="6">
                  <c:v>12</c:v>
                </c:pt>
                <c:pt idx="9">
                  <c:v>12</c:v>
                </c:pt>
                <c:pt idx="12">
                  <c:v>12</c:v>
                </c:pt>
              </c:numCache>
            </c:numRef>
          </c:val>
          <c:extLst>
            <c:ext xmlns:c16="http://schemas.microsoft.com/office/drawing/2014/chart" uri="{C3380CC4-5D6E-409C-BE32-E72D297353CC}">
              <c16:uniqueId val="{00000002-9DA4-47FF-8B10-C1B51511DC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2</c:v>
                </c:pt>
                <c:pt idx="6">
                  <c:v>1</c:v>
                </c:pt>
                <c:pt idx="9">
                  <c:v>4</c:v>
                </c:pt>
                <c:pt idx="12">
                  <c:v>7</c:v>
                </c:pt>
              </c:numCache>
            </c:numRef>
          </c:val>
          <c:extLst>
            <c:ext xmlns:c16="http://schemas.microsoft.com/office/drawing/2014/chart" uri="{C3380CC4-5D6E-409C-BE32-E72D297353CC}">
              <c16:uniqueId val="{00000003-9DA4-47FF-8B10-C1B51511DC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993</c:v>
                </c:pt>
                <c:pt idx="3">
                  <c:v>928</c:v>
                </c:pt>
                <c:pt idx="6">
                  <c:v>803</c:v>
                </c:pt>
                <c:pt idx="9">
                  <c:v>743</c:v>
                </c:pt>
                <c:pt idx="12">
                  <c:v>746</c:v>
                </c:pt>
              </c:numCache>
            </c:numRef>
          </c:val>
          <c:extLst>
            <c:ext xmlns:c16="http://schemas.microsoft.com/office/drawing/2014/chart" uri="{C3380CC4-5D6E-409C-BE32-E72D297353CC}">
              <c16:uniqueId val="{00000004-9DA4-47FF-8B10-C1B51511DC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A4-47FF-8B10-C1B51511DC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A4-47FF-8B10-C1B51511DC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1599</c:v>
                </c:pt>
                <c:pt idx="3">
                  <c:v>1536</c:v>
                </c:pt>
                <c:pt idx="6">
                  <c:v>1519</c:v>
                </c:pt>
                <c:pt idx="9">
                  <c:v>1597</c:v>
                </c:pt>
                <c:pt idx="12">
                  <c:v>1734</c:v>
                </c:pt>
              </c:numCache>
            </c:numRef>
          </c:val>
          <c:extLst>
            <c:ext xmlns:c16="http://schemas.microsoft.com/office/drawing/2014/chart" uri="{C3380CC4-5D6E-409C-BE32-E72D297353CC}">
              <c16:uniqueId val="{00000007-9DA4-47FF-8B10-C1B51511DC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731</c:v>
                </c:pt>
                <c:pt idx="2">
                  <c:v>#N/A</c:v>
                </c:pt>
                <c:pt idx="3">
                  <c:v>#N/A</c:v>
                </c:pt>
                <c:pt idx="4">
                  <c:v>747</c:v>
                </c:pt>
                <c:pt idx="5">
                  <c:v>#N/A</c:v>
                </c:pt>
                <c:pt idx="6">
                  <c:v>#N/A</c:v>
                </c:pt>
                <c:pt idx="7">
                  <c:v>666</c:v>
                </c:pt>
                <c:pt idx="8">
                  <c:v>#N/A</c:v>
                </c:pt>
                <c:pt idx="9">
                  <c:v>#N/A</c:v>
                </c:pt>
                <c:pt idx="10">
                  <c:v>736</c:v>
                </c:pt>
                <c:pt idx="11">
                  <c:v>#N/A</c:v>
                </c:pt>
                <c:pt idx="12">
                  <c:v>#N/A</c:v>
                </c:pt>
                <c:pt idx="13">
                  <c:v>894</c:v>
                </c:pt>
                <c:pt idx="14">
                  <c:v>#N/A</c:v>
                </c:pt>
              </c:numCache>
            </c:numRef>
          </c:val>
          <c:smooth val="0"/>
          <c:extLst>
            <c:ext xmlns:c16="http://schemas.microsoft.com/office/drawing/2014/chart" uri="{C3380CC4-5D6E-409C-BE32-E72D297353CC}">
              <c16:uniqueId val="{00000008-9DA4-47FF-8B10-C1B51511DC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17649</c:v>
                </c:pt>
                <c:pt idx="5">
                  <c:v>17107</c:v>
                </c:pt>
                <c:pt idx="8">
                  <c:v>16814</c:v>
                </c:pt>
                <c:pt idx="11">
                  <c:v>16602</c:v>
                </c:pt>
                <c:pt idx="14">
                  <c:v>16263</c:v>
                </c:pt>
              </c:numCache>
            </c:numRef>
          </c:val>
          <c:extLst>
            <c:ext xmlns:c16="http://schemas.microsoft.com/office/drawing/2014/chart" uri="{C3380CC4-5D6E-409C-BE32-E72D297353CC}">
              <c16:uniqueId val="{00000000-9BB1-4BD8-8E13-48AAEA6EE4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1167</c:v>
                </c:pt>
                <c:pt idx="5">
                  <c:v>925</c:v>
                </c:pt>
                <c:pt idx="8">
                  <c:v>853</c:v>
                </c:pt>
                <c:pt idx="11">
                  <c:v>640</c:v>
                </c:pt>
                <c:pt idx="14">
                  <c:v>516</c:v>
                </c:pt>
              </c:numCache>
            </c:numRef>
          </c:val>
          <c:extLst>
            <c:ext xmlns:c16="http://schemas.microsoft.com/office/drawing/2014/chart" uri="{C3380CC4-5D6E-409C-BE32-E72D297353CC}">
              <c16:uniqueId val="{00000001-9BB1-4BD8-8E13-48AAEA6EE4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4722</c:v>
                </c:pt>
                <c:pt idx="5">
                  <c:v>3489</c:v>
                </c:pt>
                <c:pt idx="8">
                  <c:v>2914</c:v>
                </c:pt>
                <c:pt idx="11">
                  <c:v>2837</c:v>
                </c:pt>
                <c:pt idx="14">
                  <c:v>3049</c:v>
                </c:pt>
              </c:numCache>
            </c:numRef>
          </c:val>
          <c:extLst>
            <c:ext xmlns:c16="http://schemas.microsoft.com/office/drawing/2014/chart" uri="{C3380CC4-5D6E-409C-BE32-E72D297353CC}">
              <c16:uniqueId val="{00000002-9BB1-4BD8-8E13-48AAEA6EE4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B1-4BD8-8E13-48AAEA6EE4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B1-4BD8-8E13-48AAEA6EE4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B1-4BD8-8E13-48AAEA6EE4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2910</c:v>
                </c:pt>
                <c:pt idx="3">
                  <c:v>2751</c:v>
                </c:pt>
                <c:pt idx="6">
                  <c:v>2601</c:v>
                </c:pt>
                <c:pt idx="9">
                  <c:v>2365</c:v>
                </c:pt>
                <c:pt idx="12">
                  <c:v>2386</c:v>
                </c:pt>
              </c:numCache>
            </c:numRef>
          </c:val>
          <c:extLst>
            <c:ext xmlns:c16="http://schemas.microsoft.com/office/drawing/2014/chart" uri="{C3380CC4-5D6E-409C-BE32-E72D297353CC}">
              <c16:uniqueId val="{00000006-9BB1-4BD8-8E13-48AAEA6EE4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98</c:v>
                </c:pt>
                <c:pt idx="3">
                  <c:v>97</c:v>
                </c:pt>
                <c:pt idx="6">
                  <c:v>96</c:v>
                </c:pt>
                <c:pt idx="9">
                  <c:v>92</c:v>
                </c:pt>
                <c:pt idx="12">
                  <c:v>86</c:v>
                </c:pt>
              </c:numCache>
            </c:numRef>
          </c:val>
          <c:extLst>
            <c:ext xmlns:c16="http://schemas.microsoft.com/office/drawing/2014/chart" uri="{C3380CC4-5D6E-409C-BE32-E72D297353CC}">
              <c16:uniqueId val="{00000007-9BB1-4BD8-8E13-48AAEA6EE4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9070</c:v>
                </c:pt>
                <c:pt idx="3">
                  <c:v>8380</c:v>
                </c:pt>
                <c:pt idx="6">
                  <c:v>7757</c:v>
                </c:pt>
                <c:pt idx="9">
                  <c:v>6918</c:v>
                </c:pt>
                <c:pt idx="12">
                  <c:v>6338</c:v>
                </c:pt>
              </c:numCache>
            </c:numRef>
          </c:val>
          <c:extLst>
            <c:ext xmlns:c16="http://schemas.microsoft.com/office/drawing/2014/chart" uri="{C3380CC4-5D6E-409C-BE32-E72D297353CC}">
              <c16:uniqueId val="{00000008-9BB1-4BD8-8E13-48AAEA6EE4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57</c:v>
                </c:pt>
                <c:pt idx="3">
                  <c:v>46</c:v>
                </c:pt>
                <c:pt idx="6">
                  <c:v>34</c:v>
                </c:pt>
                <c:pt idx="9">
                  <c:v>23</c:v>
                </c:pt>
                <c:pt idx="12">
                  <c:v>11</c:v>
                </c:pt>
              </c:numCache>
            </c:numRef>
          </c:val>
          <c:extLst>
            <c:ext xmlns:c16="http://schemas.microsoft.com/office/drawing/2014/chart" uri="{C3380CC4-5D6E-409C-BE32-E72D297353CC}">
              <c16:uniqueId val="{00000009-9BB1-4BD8-8E13-48AAEA6EE4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16370</c:v>
                </c:pt>
                <c:pt idx="3">
                  <c:v>16189</c:v>
                </c:pt>
                <c:pt idx="6">
                  <c:v>16266</c:v>
                </c:pt>
                <c:pt idx="9">
                  <c:v>16462</c:v>
                </c:pt>
                <c:pt idx="12">
                  <c:v>16376</c:v>
                </c:pt>
              </c:numCache>
            </c:numRef>
          </c:val>
          <c:extLst>
            <c:ext xmlns:c16="http://schemas.microsoft.com/office/drawing/2014/chart" uri="{C3380CC4-5D6E-409C-BE32-E72D297353CC}">
              <c16:uniqueId val="{0000000A-9BB1-4BD8-8E13-48AAEA6EE4E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4967</c:v>
                </c:pt>
                <c:pt idx="2">
                  <c:v>#N/A</c:v>
                </c:pt>
                <c:pt idx="3">
                  <c:v>#N/A</c:v>
                </c:pt>
                <c:pt idx="4">
                  <c:v>5941</c:v>
                </c:pt>
                <c:pt idx="5">
                  <c:v>#N/A</c:v>
                </c:pt>
                <c:pt idx="6">
                  <c:v>#N/A</c:v>
                </c:pt>
                <c:pt idx="7">
                  <c:v>6173</c:v>
                </c:pt>
                <c:pt idx="8">
                  <c:v>#N/A</c:v>
                </c:pt>
                <c:pt idx="9">
                  <c:v>#N/A</c:v>
                </c:pt>
                <c:pt idx="10">
                  <c:v>5782</c:v>
                </c:pt>
                <c:pt idx="11">
                  <c:v>#N/A</c:v>
                </c:pt>
                <c:pt idx="12">
                  <c:v>#N/A</c:v>
                </c:pt>
                <c:pt idx="13">
                  <c:v>5371</c:v>
                </c:pt>
                <c:pt idx="14">
                  <c:v>#N/A</c:v>
                </c:pt>
              </c:numCache>
            </c:numRef>
          </c:val>
          <c:smooth val="0"/>
          <c:extLst>
            <c:ext xmlns:c16="http://schemas.microsoft.com/office/drawing/2014/chart" uri="{C3380CC4-5D6E-409C-BE32-E72D297353CC}">
              <c16:uniqueId val="{0000000B-9BB1-4BD8-8E13-48AAEA6EE4E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2900</c:v>
                </c:pt>
                <c:pt idx="1">
                  <c:v>2822</c:v>
                </c:pt>
                <c:pt idx="2">
                  <c:v>3034</c:v>
                </c:pt>
              </c:numCache>
            </c:numRef>
          </c:val>
          <c:extLst>
            <c:ext xmlns:c16="http://schemas.microsoft.com/office/drawing/2014/chart" uri="{C3380CC4-5D6E-409C-BE32-E72D297353CC}">
              <c16:uniqueId val="{00000000-BDE2-4C9B-BF5F-E783BAACC4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c:v>
                </c:pt>
                <c:pt idx="1">
                  <c:v>14</c:v>
                </c:pt>
                <c:pt idx="2">
                  <c:v>14</c:v>
                </c:pt>
              </c:numCache>
            </c:numRef>
          </c:val>
          <c:extLst>
            <c:ext xmlns:c16="http://schemas.microsoft.com/office/drawing/2014/chart" uri="{C3380CC4-5D6E-409C-BE32-E72D297353CC}">
              <c16:uniqueId val="{00000001-BDE2-4C9B-BF5F-E783BAACC4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2562</c:v>
                </c:pt>
                <c:pt idx="1">
                  <c:v>2758</c:v>
                </c:pt>
                <c:pt idx="2">
                  <c:v>3111</c:v>
                </c:pt>
              </c:numCache>
            </c:numRef>
          </c:val>
          <c:extLst>
            <c:ext xmlns:c16="http://schemas.microsoft.com/office/drawing/2014/chart" uri="{C3380CC4-5D6E-409C-BE32-E72D297353CC}">
              <c16:uniqueId val="{00000002-BDE2-4C9B-BF5F-E783BAACC4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35,198
34,960
155.19
18,778,312
17,732,060
744,872
9,983,810
16,375,959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企業収益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の増に伴う市民税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法人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前年度と同数値と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なった。類似団体平均値比▲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イントとなっている。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５年前に比べ、定員管理の取組などにより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ポイント上昇しているが、今後も定員管理の取組を継続するとともに、市税の徴収確保に努め、財政基盤強化に努める。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35983</xdr:rowOff>
    </xdr:to>
    <xdr:cxnSp macro="">
      <xdr:nvCxnSpPr>
        <xdr:cNvPr id="69" name="直線コネクタ 68"/>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56092</xdr:rowOff>
    </xdr:to>
    <xdr:cxnSp macro="">
      <xdr:nvCxnSpPr>
        <xdr:cNvPr id="72" name="直線コネクタ 71"/>
        <xdr:cNvCxnSpPr/>
      </xdr:nvCxnSpPr>
      <xdr:spPr>
        <a:xfrm flipV="1">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56092</xdr:rowOff>
    </xdr:to>
    <xdr:cxnSp macro="">
      <xdr:nvCxnSpPr>
        <xdr:cNvPr id="75" name="直線コネクタ 74"/>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76200</xdr:rowOff>
    </xdr:to>
    <xdr:cxnSp macro="">
      <xdr:nvCxnSpPr>
        <xdr:cNvPr id="78" name="直線コネクタ 77"/>
        <xdr:cNvCxnSpPr/>
      </xdr:nvCxnSpPr>
      <xdr:spPr>
        <a:xfrm flipV="1">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128710</xdr:rowOff>
    </xdr:from>
    <xdr:ext cx="762000" cy="259045"/>
    <xdr:sp macro="" textlink="">
      <xdr:nvSpPr>
        <xdr:cNvPr id="89" name="財政力該当値テキスト"/>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91" name="テキスト ボックス 90"/>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93" name="テキスト ボックス 92"/>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5" name="テキスト ボックス 94"/>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7" name="テキスト ボックス 96"/>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定年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次年度以降、普通交付税の減少など増加要因はあるが、引き続き、定員管理及び行財政改革への取組を通じて歳出の徹底的な見直しを図る。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27940</xdr:rowOff>
    </xdr:from>
    <xdr:to>
      <xdr:col>23</xdr:col>
      <xdr:colOff>133350</xdr:colOff>
      <xdr:row>60</xdr:row>
      <xdr:rowOff>121920</xdr:rowOff>
    </xdr:to>
    <xdr:cxnSp macro="">
      <xdr:nvCxnSpPr>
        <xdr:cNvPr id="130" name="直線コネクタ 129"/>
        <xdr:cNvCxnSpPr/>
      </xdr:nvCxnSpPr>
      <xdr:spPr>
        <a:xfrm flipV="1">
          <a:off x="4114800" y="1014349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39878</xdr:rowOff>
    </xdr:from>
    <xdr:to>
      <xdr:col>19</xdr:col>
      <xdr:colOff>133350</xdr:colOff>
      <xdr:row>60</xdr:row>
      <xdr:rowOff>121920</xdr:rowOff>
    </xdr:to>
    <xdr:cxnSp macro="">
      <xdr:nvCxnSpPr>
        <xdr:cNvPr id="133" name="直線コネクタ 132"/>
        <xdr:cNvCxnSpPr/>
      </xdr:nvCxnSpPr>
      <xdr:spPr>
        <a:xfrm>
          <a:off x="3225800" y="1032687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39878</xdr:rowOff>
    </xdr:from>
    <xdr:to>
      <xdr:col>15</xdr:col>
      <xdr:colOff>82550</xdr:colOff>
      <xdr:row>61</xdr:row>
      <xdr:rowOff>90424</xdr:rowOff>
    </xdr:to>
    <xdr:cxnSp macro="">
      <xdr:nvCxnSpPr>
        <xdr:cNvPr id="136" name="直線コネクタ 135"/>
        <xdr:cNvCxnSpPr/>
      </xdr:nvCxnSpPr>
      <xdr:spPr>
        <a:xfrm flipV="1">
          <a:off x="2336800" y="1032687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105156</xdr:rowOff>
    </xdr:from>
    <xdr:to>
      <xdr:col>11</xdr:col>
      <xdr:colOff>31750</xdr:colOff>
      <xdr:row>61</xdr:row>
      <xdr:rowOff>90424</xdr:rowOff>
    </xdr:to>
    <xdr:cxnSp macro="">
      <xdr:nvCxnSpPr>
        <xdr:cNvPr id="139" name="直線コネクタ 138"/>
        <xdr:cNvCxnSpPr/>
      </xdr:nvCxnSpPr>
      <xdr:spPr>
        <a:xfrm>
          <a:off x="1447800" y="10220706"/>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148590</xdr:rowOff>
    </xdr:from>
    <xdr:to>
      <xdr:col>23</xdr:col>
      <xdr:colOff>184150</xdr:colOff>
      <xdr:row>59</xdr:row>
      <xdr:rowOff>78740</xdr:rowOff>
    </xdr:to>
    <xdr:sp macro="" textlink="">
      <xdr:nvSpPr>
        <xdr:cNvPr id="149" name="楕円 148"/>
        <xdr:cNvSpPr/>
      </xdr:nvSpPr>
      <xdr:spPr>
        <a:xfrm>
          <a:off x="49022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69867</xdr:rowOff>
    </xdr:from>
    <xdr:ext cx="762000" cy="259045"/>
    <xdr:sp macro="" textlink="">
      <xdr:nvSpPr>
        <xdr:cNvPr id="150" name="財政構造の弾力性該当値テキスト"/>
        <xdr:cNvSpPr txBox="1"/>
      </xdr:nvSpPr>
      <xdr:spPr>
        <a:xfrm>
          <a:off x="5041900" y="1001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1" name="楕円 150"/>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2" name="テキスト ボックス 151"/>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160528</xdr:rowOff>
    </xdr:from>
    <xdr:to>
      <xdr:col>15</xdr:col>
      <xdr:colOff>133350</xdr:colOff>
      <xdr:row>60</xdr:row>
      <xdr:rowOff>90678</xdr:rowOff>
    </xdr:to>
    <xdr:sp macro="" textlink="">
      <xdr:nvSpPr>
        <xdr:cNvPr id="153" name="楕円 152"/>
        <xdr:cNvSpPr/>
      </xdr:nvSpPr>
      <xdr:spPr>
        <a:xfrm>
          <a:off x="3175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100855</xdr:rowOff>
    </xdr:from>
    <xdr:ext cx="762000" cy="259045"/>
    <xdr:sp macro="" textlink="">
      <xdr:nvSpPr>
        <xdr:cNvPr id="154" name="テキスト ボックス 153"/>
        <xdr:cNvSpPr txBox="1"/>
      </xdr:nvSpPr>
      <xdr:spPr>
        <a:xfrm>
          <a:off x="2844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39624</xdr:rowOff>
    </xdr:from>
    <xdr:to>
      <xdr:col>11</xdr:col>
      <xdr:colOff>82550</xdr:colOff>
      <xdr:row>61</xdr:row>
      <xdr:rowOff>141224</xdr:rowOff>
    </xdr:to>
    <xdr:sp macro="" textlink="">
      <xdr:nvSpPr>
        <xdr:cNvPr id="155" name="楕円 154"/>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56" name="テキスト ボックス 155"/>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54356</xdr:rowOff>
    </xdr:from>
    <xdr:to>
      <xdr:col>7</xdr:col>
      <xdr:colOff>31750</xdr:colOff>
      <xdr:row>59</xdr:row>
      <xdr:rowOff>155956</xdr:rowOff>
    </xdr:to>
    <xdr:sp macro="" textlink="">
      <xdr:nvSpPr>
        <xdr:cNvPr id="157" name="楕円 156"/>
        <xdr:cNvSpPr/>
      </xdr:nvSpPr>
      <xdr:spPr>
        <a:xfrm>
          <a:off x="1397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166133</xdr:rowOff>
    </xdr:from>
    <xdr:ext cx="762000" cy="259045"/>
    <xdr:sp macro="" textlink="">
      <xdr:nvSpPr>
        <xdr:cNvPr id="158" name="テキスト ボックス 157"/>
        <xdr:cNvSpPr txBox="1"/>
      </xdr:nvSpPr>
      <xdr:spPr>
        <a:xfrm>
          <a:off x="1066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であるが、類似団体平均値を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24,354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円も上回る結果となった。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定年退職者の減少に伴う退職手当の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土木費の維持補修費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の減等が要因であり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行財政改革による事務事業の見直しや中長期的な財政計画を見通し、健全な財政運営に努める必要がある。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144149</xdr:rowOff>
    </xdr:from>
    <xdr:to>
      <xdr:col>23</xdr:col>
      <xdr:colOff>133350</xdr:colOff>
      <xdr:row>84</xdr:row>
      <xdr:rowOff>154341</xdr:rowOff>
    </xdr:to>
    <xdr:cxnSp macro="">
      <xdr:nvCxnSpPr>
        <xdr:cNvPr id="191" name="直線コネクタ 190"/>
        <xdr:cNvCxnSpPr/>
      </xdr:nvCxnSpPr>
      <xdr:spPr>
        <a:xfrm flipV="1">
          <a:off x="4114800" y="14545949"/>
          <a:ext cx="8382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154341</xdr:rowOff>
    </xdr:from>
    <xdr:to>
      <xdr:col>19</xdr:col>
      <xdr:colOff>133350</xdr:colOff>
      <xdr:row>85</xdr:row>
      <xdr:rowOff>188</xdr:rowOff>
    </xdr:to>
    <xdr:cxnSp macro="">
      <xdr:nvCxnSpPr>
        <xdr:cNvPr id="194" name="直線コネクタ 193"/>
        <xdr:cNvCxnSpPr/>
      </xdr:nvCxnSpPr>
      <xdr:spPr>
        <a:xfrm flipV="1">
          <a:off x="3225800" y="14556141"/>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107848</xdr:rowOff>
    </xdr:from>
    <xdr:to>
      <xdr:col>15</xdr:col>
      <xdr:colOff>82550</xdr:colOff>
      <xdr:row>85</xdr:row>
      <xdr:rowOff>188</xdr:rowOff>
    </xdr:to>
    <xdr:cxnSp macro="">
      <xdr:nvCxnSpPr>
        <xdr:cNvPr id="197" name="直線コネクタ 196"/>
        <xdr:cNvCxnSpPr/>
      </xdr:nvCxnSpPr>
      <xdr:spPr>
        <a:xfrm>
          <a:off x="2336800" y="14509648"/>
          <a:ext cx="8890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52860</xdr:rowOff>
    </xdr:from>
    <xdr:to>
      <xdr:col>11</xdr:col>
      <xdr:colOff>31750</xdr:colOff>
      <xdr:row>84</xdr:row>
      <xdr:rowOff>107848</xdr:rowOff>
    </xdr:to>
    <xdr:cxnSp macro="">
      <xdr:nvCxnSpPr>
        <xdr:cNvPr id="200" name="直線コネクタ 199"/>
        <xdr:cNvCxnSpPr/>
      </xdr:nvCxnSpPr>
      <xdr:spPr>
        <a:xfrm>
          <a:off x="1447800" y="14454660"/>
          <a:ext cx="889000" cy="5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115412</xdr:rowOff>
    </xdr:from>
    <xdr:ext cx="762000" cy="259045"/>
    <xdr:sp macro="" textlink="">
      <xdr:nvSpPr>
        <xdr:cNvPr id="204" name="テキスト ボックス 203"/>
        <xdr:cNvSpPr txBox="1"/>
      </xdr:nvSpPr>
      <xdr:spPr>
        <a:xfrm>
          <a:off x="1066800" y="140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93349</xdr:rowOff>
    </xdr:from>
    <xdr:to>
      <xdr:col>23</xdr:col>
      <xdr:colOff>184150</xdr:colOff>
      <xdr:row>85</xdr:row>
      <xdr:rowOff>23499</xdr:rowOff>
    </xdr:to>
    <xdr:sp macro="" textlink="">
      <xdr:nvSpPr>
        <xdr:cNvPr id="210" name="楕円 209"/>
        <xdr:cNvSpPr/>
      </xdr:nvSpPr>
      <xdr:spPr>
        <a:xfrm>
          <a:off x="4902200" y="144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65426</xdr:rowOff>
    </xdr:from>
    <xdr:ext cx="762000" cy="259045"/>
    <xdr:sp macro="" textlink="">
      <xdr:nvSpPr>
        <xdr:cNvPr id="211" name="人件費・物件費等の状況該当値テキスト"/>
        <xdr:cNvSpPr txBox="1"/>
      </xdr:nvSpPr>
      <xdr:spPr>
        <a:xfrm>
          <a:off x="5041900" y="1446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103541</xdr:rowOff>
    </xdr:from>
    <xdr:to>
      <xdr:col>19</xdr:col>
      <xdr:colOff>184150</xdr:colOff>
      <xdr:row>85</xdr:row>
      <xdr:rowOff>33691</xdr:rowOff>
    </xdr:to>
    <xdr:sp macro="" textlink="">
      <xdr:nvSpPr>
        <xdr:cNvPr id="212" name="楕円 211"/>
        <xdr:cNvSpPr/>
      </xdr:nvSpPr>
      <xdr:spPr>
        <a:xfrm>
          <a:off x="4064000" y="1450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18468</xdr:rowOff>
    </xdr:from>
    <xdr:ext cx="736600" cy="259045"/>
    <xdr:sp macro="" textlink="">
      <xdr:nvSpPr>
        <xdr:cNvPr id="213" name="テキスト ボックス 212"/>
        <xdr:cNvSpPr txBox="1"/>
      </xdr:nvSpPr>
      <xdr:spPr>
        <a:xfrm>
          <a:off x="3733800" y="14591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120838</xdr:rowOff>
    </xdr:from>
    <xdr:to>
      <xdr:col>15</xdr:col>
      <xdr:colOff>133350</xdr:colOff>
      <xdr:row>85</xdr:row>
      <xdr:rowOff>50988</xdr:rowOff>
    </xdr:to>
    <xdr:sp macro="" textlink="">
      <xdr:nvSpPr>
        <xdr:cNvPr id="214" name="楕円 213"/>
        <xdr:cNvSpPr/>
      </xdr:nvSpPr>
      <xdr:spPr>
        <a:xfrm>
          <a:off x="3175000" y="145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35765</xdr:rowOff>
    </xdr:from>
    <xdr:ext cx="762000" cy="259045"/>
    <xdr:sp macro="" textlink="">
      <xdr:nvSpPr>
        <xdr:cNvPr id="215" name="テキスト ボックス 214"/>
        <xdr:cNvSpPr txBox="1"/>
      </xdr:nvSpPr>
      <xdr:spPr>
        <a:xfrm>
          <a:off x="2844800" y="1460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57048</xdr:rowOff>
    </xdr:from>
    <xdr:to>
      <xdr:col>11</xdr:col>
      <xdr:colOff>82550</xdr:colOff>
      <xdr:row>84</xdr:row>
      <xdr:rowOff>158648</xdr:rowOff>
    </xdr:to>
    <xdr:sp macro="" textlink="">
      <xdr:nvSpPr>
        <xdr:cNvPr id="216" name="楕円 215"/>
        <xdr:cNvSpPr/>
      </xdr:nvSpPr>
      <xdr:spPr>
        <a:xfrm>
          <a:off x="2286000" y="144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143425</xdr:rowOff>
    </xdr:from>
    <xdr:ext cx="762000" cy="259045"/>
    <xdr:sp macro="" textlink="">
      <xdr:nvSpPr>
        <xdr:cNvPr id="217" name="テキスト ボックス 216"/>
        <xdr:cNvSpPr txBox="1"/>
      </xdr:nvSpPr>
      <xdr:spPr>
        <a:xfrm>
          <a:off x="1955800" y="1454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2060</xdr:rowOff>
    </xdr:from>
    <xdr:to>
      <xdr:col>7</xdr:col>
      <xdr:colOff>31750</xdr:colOff>
      <xdr:row>84</xdr:row>
      <xdr:rowOff>103660</xdr:rowOff>
    </xdr:to>
    <xdr:sp macro="" textlink="">
      <xdr:nvSpPr>
        <xdr:cNvPr id="218" name="楕円 217"/>
        <xdr:cNvSpPr/>
      </xdr:nvSpPr>
      <xdr:spPr>
        <a:xfrm>
          <a:off x="1397000" y="144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88437</xdr:rowOff>
    </xdr:from>
    <xdr:ext cx="762000" cy="259045"/>
    <xdr:sp macro="" textlink="">
      <xdr:nvSpPr>
        <xdr:cNvPr id="219" name="テキスト ボックス 218"/>
        <xdr:cNvSpPr txBox="1"/>
      </xdr:nvSpPr>
      <xdr:spPr>
        <a:xfrm>
          <a:off x="1066800" y="1449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従来から人事院勧告に基づき職員給与の適正化に努めており、今後も適正な水準を維持するよう努める。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97971</xdr:rowOff>
    </xdr:to>
    <xdr:cxnSp macro="">
      <xdr:nvCxnSpPr>
        <xdr:cNvPr id="255" name="直線コネクタ 254"/>
        <xdr:cNvCxnSpPr/>
      </xdr:nvCxnSpPr>
      <xdr:spPr>
        <a:xfrm>
          <a:off x="16179800" y="1410516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82</xdr:row>
      <xdr:rowOff>115207</xdr:rowOff>
    </xdr:to>
    <xdr:cxnSp macro="">
      <xdr:nvCxnSpPr>
        <xdr:cNvPr id="258" name="直線コネクタ 257"/>
        <xdr:cNvCxnSpPr/>
      </xdr:nvCxnSpPr>
      <xdr:spPr>
        <a:xfrm flipV="1">
          <a:off x="15290800" y="141051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115207</xdr:rowOff>
    </xdr:to>
    <xdr:cxnSp macro="">
      <xdr:nvCxnSpPr>
        <xdr:cNvPr id="261" name="直線コネクタ 260"/>
        <xdr:cNvCxnSpPr/>
      </xdr:nvCxnSpPr>
      <xdr:spPr>
        <a:xfrm>
          <a:off x="14401800" y="140017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81</xdr:row>
      <xdr:rowOff>114300</xdr:rowOff>
    </xdr:to>
    <xdr:cxnSp macro="">
      <xdr:nvCxnSpPr>
        <xdr:cNvPr id="264" name="直線コネクタ 263"/>
        <xdr:cNvCxnSpPr/>
      </xdr:nvCxnSpPr>
      <xdr:spPr>
        <a:xfrm>
          <a:off x="13512800" y="139672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4" name="楕円 273"/>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75"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76" name="楕円 275"/>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77" name="テキスト ボックス 276"/>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78" name="楕円 277"/>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79" name="テキスト ボックス 278"/>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0" name="楕円 279"/>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1" name="テキスト ボックス 280"/>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29029</xdr:rowOff>
    </xdr:from>
    <xdr:to>
      <xdr:col>64</xdr:col>
      <xdr:colOff>152400</xdr:colOff>
      <xdr:row>81</xdr:row>
      <xdr:rowOff>130629</xdr:rowOff>
    </xdr:to>
    <xdr:sp macro="" textlink="">
      <xdr:nvSpPr>
        <xdr:cNvPr id="282" name="楕円 281"/>
        <xdr:cNvSpPr/>
      </xdr:nvSpPr>
      <xdr:spPr>
        <a:xfrm>
          <a:off x="13462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140806</xdr:rowOff>
    </xdr:from>
    <xdr:ext cx="762000" cy="259045"/>
    <xdr:sp macro="" textlink="">
      <xdr:nvSpPr>
        <xdr:cNvPr id="283" name="テキスト ボックス 282"/>
        <xdr:cNvSpPr txBox="1"/>
      </xdr:nvSpPr>
      <xdr:spPr>
        <a:xfrm>
          <a:off x="13131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中山間地を多く抱えるため、市内広範囲に保育園の配置が必要であることや、へき地保育園の民営化が進まないことから、類似団体平均値を上回っている。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今後も類似団体平均値を上回る可能性が高いことから、行政改革大綱に基づき民間委託の推進を図り、適正な定員管理に取組んでいく。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53159</xdr:rowOff>
    </xdr:from>
    <xdr:to>
      <xdr:col>81</xdr:col>
      <xdr:colOff>44450</xdr:colOff>
      <xdr:row>64</xdr:row>
      <xdr:rowOff>127272</xdr:rowOff>
    </xdr:to>
    <xdr:cxnSp macro="">
      <xdr:nvCxnSpPr>
        <xdr:cNvPr id="320" name="直線コネクタ 319"/>
        <xdr:cNvCxnSpPr/>
      </xdr:nvCxnSpPr>
      <xdr:spPr>
        <a:xfrm>
          <a:off x="16179800" y="11025959"/>
          <a:ext cx="8382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42817</xdr:rowOff>
    </xdr:from>
    <xdr:to>
      <xdr:col>77</xdr:col>
      <xdr:colOff>44450</xdr:colOff>
      <xdr:row>64</xdr:row>
      <xdr:rowOff>53159</xdr:rowOff>
    </xdr:to>
    <xdr:cxnSp macro="">
      <xdr:nvCxnSpPr>
        <xdr:cNvPr id="323" name="直線コネクタ 322"/>
        <xdr:cNvCxnSpPr/>
      </xdr:nvCxnSpPr>
      <xdr:spPr>
        <a:xfrm>
          <a:off x="15290800" y="1101561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10069</xdr:rowOff>
    </xdr:from>
    <xdr:to>
      <xdr:col>72</xdr:col>
      <xdr:colOff>203200</xdr:colOff>
      <xdr:row>64</xdr:row>
      <xdr:rowOff>42817</xdr:rowOff>
    </xdr:to>
    <xdr:cxnSp macro="">
      <xdr:nvCxnSpPr>
        <xdr:cNvPr id="326" name="直線コネクタ 325"/>
        <xdr:cNvCxnSpPr/>
      </xdr:nvCxnSpPr>
      <xdr:spPr>
        <a:xfrm>
          <a:off x="14401800" y="10982869"/>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10069</xdr:rowOff>
    </xdr:from>
    <xdr:to>
      <xdr:col>68</xdr:col>
      <xdr:colOff>152400</xdr:colOff>
      <xdr:row>64</xdr:row>
      <xdr:rowOff>30752</xdr:rowOff>
    </xdr:to>
    <xdr:cxnSp macro="">
      <xdr:nvCxnSpPr>
        <xdr:cNvPr id="329" name="直線コネクタ 328"/>
        <xdr:cNvCxnSpPr/>
      </xdr:nvCxnSpPr>
      <xdr:spPr>
        <a:xfrm flipV="1">
          <a:off x="13512800" y="1098286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76472</xdr:rowOff>
    </xdr:from>
    <xdr:to>
      <xdr:col>81</xdr:col>
      <xdr:colOff>95250</xdr:colOff>
      <xdr:row>65</xdr:row>
      <xdr:rowOff>6622</xdr:rowOff>
    </xdr:to>
    <xdr:sp macro="" textlink="">
      <xdr:nvSpPr>
        <xdr:cNvPr id="339" name="楕円 338"/>
        <xdr:cNvSpPr/>
      </xdr:nvSpPr>
      <xdr:spPr>
        <a:xfrm>
          <a:off x="16967200" y="110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48549</xdr:rowOff>
    </xdr:from>
    <xdr:ext cx="762000" cy="259045"/>
    <xdr:sp macro="" textlink="">
      <xdr:nvSpPr>
        <xdr:cNvPr id="340" name="定員管理の状況該当値テキスト"/>
        <xdr:cNvSpPr txBox="1"/>
      </xdr:nvSpPr>
      <xdr:spPr>
        <a:xfrm>
          <a:off x="17106900" y="110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2359</xdr:rowOff>
    </xdr:from>
    <xdr:to>
      <xdr:col>77</xdr:col>
      <xdr:colOff>95250</xdr:colOff>
      <xdr:row>64</xdr:row>
      <xdr:rowOff>103959</xdr:rowOff>
    </xdr:to>
    <xdr:sp macro="" textlink="">
      <xdr:nvSpPr>
        <xdr:cNvPr id="341" name="楕円 340"/>
        <xdr:cNvSpPr/>
      </xdr:nvSpPr>
      <xdr:spPr>
        <a:xfrm>
          <a:off x="16129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88736</xdr:rowOff>
    </xdr:from>
    <xdr:ext cx="736600" cy="259045"/>
    <xdr:sp macro="" textlink="">
      <xdr:nvSpPr>
        <xdr:cNvPr id="342" name="テキスト ボックス 341"/>
        <xdr:cNvSpPr txBox="1"/>
      </xdr:nvSpPr>
      <xdr:spPr>
        <a:xfrm>
          <a:off x="15798800" y="1106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163467</xdr:rowOff>
    </xdr:from>
    <xdr:to>
      <xdr:col>73</xdr:col>
      <xdr:colOff>44450</xdr:colOff>
      <xdr:row>64</xdr:row>
      <xdr:rowOff>93617</xdr:rowOff>
    </xdr:to>
    <xdr:sp macro="" textlink="">
      <xdr:nvSpPr>
        <xdr:cNvPr id="343" name="楕円 342"/>
        <xdr:cNvSpPr/>
      </xdr:nvSpPr>
      <xdr:spPr>
        <a:xfrm>
          <a:off x="15240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78394</xdr:rowOff>
    </xdr:from>
    <xdr:ext cx="762000" cy="259045"/>
    <xdr:sp macro="" textlink="">
      <xdr:nvSpPr>
        <xdr:cNvPr id="344" name="テキスト ボックス 343"/>
        <xdr:cNvSpPr txBox="1"/>
      </xdr:nvSpPr>
      <xdr:spPr>
        <a:xfrm>
          <a:off x="14909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130719</xdr:rowOff>
    </xdr:from>
    <xdr:to>
      <xdr:col>68</xdr:col>
      <xdr:colOff>203200</xdr:colOff>
      <xdr:row>64</xdr:row>
      <xdr:rowOff>60869</xdr:rowOff>
    </xdr:to>
    <xdr:sp macro="" textlink="">
      <xdr:nvSpPr>
        <xdr:cNvPr id="345" name="楕円 344"/>
        <xdr:cNvSpPr/>
      </xdr:nvSpPr>
      <xdr:spPr>
        <a:xfrm>
          <a:off x="14351000" y="1093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45646</xdr:rowOff>
    </xdr:from>
    <xdr:ext cx="762000" cy="259045"/>
    <xdr:sp macro="" textlink="">
      <xdr:nvSpPr>
        <xdr:cNvPr id="346" name="テキスト ボックス 345"/>
        <xdr:cNvSpPr txBox="1"/>
      </xdr:nvSpPr>
      <xdr:spPr>
        <a:xfrm>
          <a:off x="14020800" y="1101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151402</xdr:rowOff>
    </xdr:from>
    <xdr:to>
      <xdr:col>64</xdr:col>
      <xdr:colOff>152400</xdr:colOff>
      <xdr:row>64</xdr:row>
      <xdr:rowOff>81552</xdr:rowOff>
    </xdr:to>
    <xdr:sp macro="" textlink="">
      <xdr:nvSpPr>
        <xdr:cNvPr id="347" name="楕円 346"/>
        <xdr:cNvSpPr/>
      </xdr:nvSpPr>
      <xdr:spPr>
        <a:xfrm>
          <a:off x="13462000" y="109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66329</xdr:rowOff>
    </xdr:from>
    <xdr:ext cx="762000" cy="259045"/>
    <xdr:sp macro="" textlink="">
      <xdr:nvSpPr>
        <xdr:cNvPr id="348" name="テキスト ボックス 347"/>
        <xdr:cNvSpPr txBox="1"/>
      </xdr:nvSpPr>
      <xdr:spPr>
        <a:xfrm>
          <a:off x="13131800" y="1103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公営企業債の元利償還金の減少に伴い繰入金が減少したことなどにより類似団体平均値を▲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今後も、地方債の発行管理を図るとともに、据置きなしの地方債の発行や交付税措置のある地方債の有効活用により、より一層適正な地方債発行の管理に努める。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54610</xdr:rowOff>
    </xdr:to>
    <xdr:cxnSp macro="">
      <xdr:nvCxnSpPr>
        <xdr:cNvPr id="382" name="直線コネクタ 381"/>
        <xdr:cNvCxnSpPr/>
      </xdr:nvCxnSpPr>
      <xdr:spPr>
        <a:xfrm>
          <a:off x="16179800" y="68723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14394</xdr:rowOff>
    </xdr:to>
    <xdr:cxnSp macro="">
      <xdr:nvCxnSpPr>
        <xdr:cNvPr id="385" name="直線コネクタ 384"/>
        <xdr:cNvCxnSpPr/>
      </xdr:nvCxnSpPr>
      <xdr:spPr>
        <a:xfrm>
          <a:off x="15290800" y="68563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14394</xdr:rowOff>
    </xdr:to>
    <xdr:cxnSp macro="">
      <xdr:nvCxnSpPr>
        <xdr:cNvPr id="388" name="直線コネクタ 387"/>
        <xdr:cNvCxnSpPr/>
      </xdr:nvCxnSpPr>
      <xdr:spPr>
        <a:xfrm flipV="1">
          <a:off x="14401800" y="68563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54610</xdr:rowOff>
    </xdr:to>
    <xdr:cxnSp macro="">
      <xdr:nvCxnSpPr>
        <xdr:cNvPr id="391" name="直線コネクタ 390"/>
        <xdr:cNvCxnSpPr/>
      </xdr:nvCxnSpPr>
      <xdr:spPr>
        <a:xfrm flipV="1">
          <a:off x="13512800" y="68723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1" name="楕円 400"/>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2"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3" name="楕円 402"/>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404" name="テキスト ボックス 403"/>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5" name="楕円 404"/>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6" name="テキスト ボックス 405"/>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07" name="楕円 406"/>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08" name="テキスト ボックス 407"/>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9" name="楕円 408"/>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10" name="テキスト ボックス 409"/>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ポイントとなっているが、公営企業債の減少が要因である。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病院跡地活用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事業などの大型普通建設事業による地方債現在高の増加により、類似団体平均値を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今後も引き続き、中長期的な財政計画を見通し、健全な財政運営に努める。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135805</xdr:rowOff>
    </xdr:from>
    <xdr:to>
      <xdr:col>81</xdr:col>
      <xdr:colOff>44450</xdr:colOff>
      <xdr:row>17</xdr:row>
      <xdr:rowOff>13420</xdr:rowOff>
    </xdr:to>
    <xdr:cxnSp macro="">
      <xdr:nvCxnSpPr>
        <xdr:cNvPr id="444" name="直線コネクタ 443"/>
        <xdr:cNvCxnSpPr/>
      </xdr:nvCxnSpPr>
      <xdr:spPr>
        <a:xfrm flipV="1">
          <a:off x="16179800" y="2879005"/>
          <a:ext cx="8382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13420</xdr:rowOff>
    </xdr:from>
    <xdr:to>
      <xdr:col>77</xdr:col>
      <xdr:colOff>44450</xdr:colOff>
      <xdr:row>17</xdr:row>
      <xdr:rowOff>64093</xdr:rowOff>
    </xdr:to>
    <xdr:cxnSp macro="">
      <xdr:nvCxnSpPr>
        <xdr:cNvPr id="447" name="直線コネクタ 446"/>
        <xdr:cNvCxnSpPr/>
      </xdr:nvCxnSpPr>
      <xdr:spPr>
        <a:xfrm flipV="1">
          <a:off x="15290800" y="292807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21463</xdr:rowOff>
    </xdr:from>
    <xdr:to>
      <xdr:col>72</xdr:col>
      <xdr:colOff>203200</xdr:colOff>
      <xdr:row>17</xdr:row>
      <xdr:rowOff>64093</xdr:rowOff>
    </xdr:to>
    <xdr:cxnSp macro="">
      <xdr:nvCxnSpPr>
        <xdr:cNvPr id="450" name="直線コネクタ 449"/>
        <xdr:cNvCxnSpPr/>
      </xdr:nvCxnSpPr>
      <xdr:spPr>
        <a:xfrm>
          <a:off x="14401800" y="2936113"/>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85132</xdr:rowOff>
    </xdr:from>
    <xdr:to>
      <xdr:col>68</xdr:col>
      <xdr:colOff>152400</xdr:colOff>
      <xdr:row>17</xdr:row>
      <xdr:rowOff>21463</xdr:rowOff>
    </xdr:to>
    <xdr:cxnSp macro="">
      <xdr:nvCxnSpPr>
        <xdr:cNvPr id="453" name="直線コネクタ 452"/>
        <xdr:cNvCxnSpPr/>
      </xdr:nvCxnSpPr>
      <xdr:spPr>
        <a:xfrm>
          <a:off x="13512800" y="2828332"/>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85005</xdr:rowOff>
    </xdr:from>
    <xdr:to>
      <xdr:col>81</xdr:col>
      <xdr:colOff>95250</xdr:colOff>
      <xdr:row>17</xdr:row>
      <xdr:rowOff>15155</xdr:rowOff>
    </xdr:to>
    <xdr:sp macro="" textlink="">
      <xdr:nvSpPr>
        <xdr:cNvPr id="463" name="楕円 462"/>
        <xdr:cNvSpPr/>
      </xdr:nvSpPr>
      <xdr:spPr>
        <a:xfrm>
          <a:off x="16967200" y="28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57082</xdr:rowOff>
    </xdr:from>
    <xdr:ext cx="762000" cy="259045"/>
    <xdr:sp macro="" textlink="">
      <xdr:nvSpPr>
        <xdr:cNvPr id="464" name="将来負担の状況該当値テキスト"/>
        <xdr:cNvSpPr txBox="1"/>
      </xdr:nvSpPr>
      <xdr:spPr>
        <a:xfrm>
          <a:off x="17106900" y="280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134070</xdr:rowOff>
    </xdr:from>
    <xdr:to>
      <xdr:col>77</xdr:col>
      <xdr:colOff>95250</xdr:colOff>
      <xdr:row>17</xdr:row>
      <xdr:rowOff>64220</xdr:rowOff>
    </xdr:to>
    <xdr:sp macro="" textlink="">
      <xdr:nvSpPr>
        <xdr:cNvPr id="465" name="楕円 464"/>
        <xdr:cNvSpPr/>
      </xdr:nvSpPr>
      <xdr:spPr>
        <a:xfrm>
          <a:off x="16129000" y="28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48997</xdr:rowOff>
    </xdr:from>
    <xdr:ext cx="736600" cy="259045"/>
    <xdr:sp macro="" textlink="">
      <xdr:nvSpPr>
        <xdr:cNvPr id="466" name="テキスト ボックス 465"/>
        <xdr:cNvSpPr txBox="1"/>
      </xdr:nvSpPr>
      <xdr:spPr>
        <a:xfrm>
          <a:off x="15798800" y="2963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13293</xdr:rowOff>
    </xdr:from>
    <xdr:to>
      <xdr:col>73</xdr:col>
      <xdr:colOff>44450</xdr:colOff>
      <xdr:row>17</xdr:row>
      <xdr:rowOff>114893</xdr:rowOff>
    </xdr:to>
    <xdr:sp macro="" textlink="">
      <xdr:nvSpPr>
        <xdr:cNvPr id="467" name="楕円 466"/>
        <xdr:cNvSpPr/>
      </xdr:nvSpPr>
      <xdr:spPr>
        <a:xfrm>
          <a:off x="15240000" y="2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99670</xdr:rowOff>
    </xdr:from>
    <xdr:ext cx="762000" cy="259045"/>
    <xdr:sp macro="" textlink="">
      <xdr:nvSpPr>
        <xdr:cNvPr id="468" name="テキスト ボックス 467"/>
        <xdr:cNvSpPr txBox="1"/>
      </xdr:nvSpPr>
      <xdr:spPr>
        <a:xfrm>
          <a:off x="14909800" y="301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142113</xdr:rowOff>
    </xdr:from>
    <xdr:to>
      <xdr:col>68</xdr:col>
      <xdr:colOff>203200</xdr:colOff>
      <xdr:row>17</xdr:row>
      <xdr:rowOff>72263</xdr:rowOff>
    </xdr:to>
    <xdr:sp macro="" textlink="">
      <xdr:nvSpPr>
        <xdr:cNvPr id="469" name="楕円 468"/>
        <xdr:cNvSpPr/>
      </xdr:nvSpPr>
      <xdr:spPr>
        <a:xfrm>
          <a:off x="14351000" y="28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57040</xdr:rowOff>
    </xdr:from>
    <xdr:ext cx="762000" cy="259045"/>
    <xdr:sp macro="" textlink="">
      <xdr:nvSpPr>
        <xdr:cNvPr id="470" name="テキスト ボックス 469"/>
        <xdr:cNvSpPr txBox="1"/>
      </xdr:nvSpPr>
      <xdr:spPr>
        <a:xfrm>
          <a:off x="14020800" y="297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34332</xdr:rowOff>
    </xdr:from>
    <xdr:to>
      <xdr:col>64</xdr:col>
      <xdr:colOff>152400</xdr:colOff>
      <xdr:row>16</xdr:row>
      <xdr:rowOff>135932</xdr:rowOff>
    </xdr:to>
    <xdr:sp macro="" textlink="">
      <xdr:nvSpPr>
        <xdr:cNvPr id="471" name="楕円 470"/>
        <xdr:cNvSpPr/>
      </xdr:nvSpPr>
      <xdr:spPr>
        <a:xfrm>
          <a:off x="13462000" y="27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120709</xdr:rowOff>
    </xdr:from>
    <xdr:ext cx="762000" cy="259045"/>
    <xdr:sp macro="" textlink="">
      <xdr:nvSpPr>
        <xdr:cNvPr id="472" name="テキスト ボックス 471"/>
        <xdr:cNvSpPr txBox="1"/>
      </xdr:nvSpPr>
      <xdr:spPr>
        <a:xfrm>
          <a:off x="13131800" y="286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35,198
34,960
155.19
18,778,312
17,732,060
744,872
9,983,810
16,375,959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定年退職者の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年度から増加傾向となり、類似団体平均値を上回る可能性が高いことから、適正な定員管理に努める。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168910</xdr:rowOff>
    </xdr:to>
    <xdr:cxnSp macro="">
      <xdr:nvCxnSpPr>
        <xdr:cNvPr id="66" name="直線コネクタ 65"/>
        <xdr:cNvCxnSpPr/>
      </xdr:nvCxnSpPr>
      <xdr:spPr>
        <a:xfrm flipV="1">
          <a:off x="3987800" y="62839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168910</xdr:rowOff>
    </xdr:to>
    <xdr:cxnSp macro="">
      <xdr:nvCxnSpPr>
        <xdr:cNvPr id="69" name="直線コネクタ 68"/>
        <xdr:cNvCxnSpPr/>
      </xdr:nvCxnSpPr>
      <xdr:spPr>
        <a:xfrm>
          <a:off x="3098800" y="63601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38</xdr:row>
      <xdr:rowOff>73660</xdr:rowOff>
    </xdr:to>
    <xdr:cxnSp macro="">
      <xdr:nvCxnSpPr>
        <xdr:cNvPr id="72" name="直線コネクタ 71"/>
        <xdr:cNvCxnSpPr/>
      </xdr:nvCxnSpPr>
      <xdr:spPr>
        <a:xfrm flipV="1">
          <a:off x="2209800" y="63601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38</xdr:row>
      <xdr:rowOff>73660</xdr:rowOff>
    </xdr:to>
    <xdr:cxnSp macro="">
      <xdr:nvCxnSpPr>
        <xdr:cNvPr id="75" name="直線コネクタ 74"/>
        <xdr:cNvCxnSpPr/>
      </xdr:nvCxnSpPr>
      <xdr:spPr>
        <a:xfrm>
          <a:off x="1320800" y="63373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33037</xdr:rowOff>
    </xdr:from>
    <xdr:ext cx="762000" cy="259045"/>
    <xdr:sp macro="" textlink="">
      <xdr:nvSpPr>
        <xdr:cNvPr id="86" name="人件費該当値テキスト"/>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今後も引き続き、行政改革による徹底的な事務事業の見直しを行い、経常経費の削減を図る。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132443</xdr:rowOff>
    </xdr:from>
    <xdr:to>
      <xdr:col>82</xdr:col>
      <xdr:colOff>107950</xdr:colOff>
      <xdr:row>17</xdr:row>
      <xdr:rowOff>37193</xdr:rowOff>
    </xdr:to>
    <xdr:cxnSp macro="">
      <xdr:nvCxnSpPr>
        <xdr:cNvPr id="129" name="直線コネクタ 128"/>
        <xdr:cNvCxnSpPr/>
      </xdr:nvCxnSpPr>
      <xdr:spPr>
        <a:xfrm flipV="1">
          <a:off x="15671800" y="2875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37193</xdr:rowOff>
    </xdr:to>
    <xdr:cxnSp macro="">
      <xdr:nvCxnSpPr>
        <xdr:cNvPr id="132" name="直線コネクタ 131"/>
        <xdr:cNvCxnSpPr/>
      </xdr:nvCxnSpPr>
      <xdr:spPr>
        <a:xfrm>
          <a:off x="14782800" y="2908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16</xdr:row>
      <xdr:rowOff>165100</xdr:rowOff>
    </xdr:to>
    <xdr:cxnSp macro="">
      <xdr:nvCxnSpPr>
        <xdr:cNvPr id="135" name="直線コネクタ 134"/>
        <xdr:cNvCxnSpPr/>
      </xdr:nvCxnSpPr>
      <xdr:spPr>
        <a:xfrm>
          <a:off x="13893800" y="2864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121557</xdr:rowOff>
    </xdr:to>
    <xdr:cxnSp macro="">
      <xdr:nvCxnSpPr>
        <xdr:cNvPr id="138" name="直線コネクタ 137"/>
        <xdr:cNvCxnSpPr/>
      </xdr:nvCxnSpPr>
      <xdr:spPr>
        <a:xfrm>
          <a:off x="13004800" y="27341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81643</xdr:rowOff>
    </xdr:from>
    <xdr:to>
      <xdr:col>82</xdr:col>
      <xdr:colOff>158750</xdr:colOff>
      <xdr:row>17</xdr:row>
      <xdr:rowOff>11793</xdr:rowOff>
    </xdr:to>
    <xdr:sp macro="" textlink="">
      <xdr:nvSpPr>
        <xdr:cNvPr id="148" name="楕円 147"/>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53720</xdr:rowOff>
    </xdr:from>
    <xdr:ext cx="762000" cy="259045"/>
    <xdr:sp macro="" textlink="">
      <xdr:nvSpPr>
        <xdr:cNvPr id="149" name="物件費該当値テキスト"/>
        <xdr:cNvSpPr txBox="1"/>
      </xdr:nvSpPr>
      <xdr:spPr>
        <a:xfrm>
          <a:off x="165989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3" name="テキスト ボックス 15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4" name="楕円 153"/>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55" name="テキスト ボックス 154"/>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6" name="楕円 155"/>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57" name="テキスト ボックス 156"/>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生活保護費の減少により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老人福祉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費は減少傾向にあるが、引き続き、単独事業については事務事業の見直しを行い、適正化を図り削減に努める。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29028</xdr:rowOff>
    </xdr:to>
    <xdr:cxnSp macro="">
      <xdr:nvCxnSpPr>
        <xdr:cNvPr id="192" name="直線コネクタ 191"/>
        <xdr:cNvCxnSpPr/>
      </xdr:nvCxnSpPr>
      <xdr:spPr>
        <a:xfrm flipV="1">
          <a:off x="3987800" y="92383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29028</xdr:rowOff>
    </xdr:to>
    <xdr:cxnSp macro="">
      <xdr:nvCxnSpPr>
        <xdr:cNvPr id="195" name="直線コネクタ 194"/>
        <xdr:cNvCxnSpPr/>
      </xdr:nvCxnSpPr>
      <xdr:spPr>
        <a:xfrm>
          <a:off x="3098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29028</xdr:rowOff>
    </xdr:to>
    <xdr:cxnSp macro="">
      <xdr:nvCxnSpPr>
        <xdr:cNvPr id="198" name="直線コネクタ 197"/>
        <xdr:cNvCxnSpPr/>
      </xdr:nvCxnSpPr>
      <xdr:spPr>
        <a:xfrm>
          <a:off x="2209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54</xdr:row>
      <xdr:rowOff>29028</xdr:rowOff>
    </xdr:to>
    <xdr:cxnSp macro="">
      <xdr:nvCxnSpPr>
        <xdr:cNvPr id="201" name="直線コネクタ 200"/>
        <xdr:cNvCxnSpPr/>
      </xdr:nvCxnSpPr>
      <xdr:spPr>
        <a:xfrm>
          <a:off x="1320800" y="9205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11" name="楕円 210"/>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117220</xdr:rowOff>
    </xdr:from>
    <xdr:ext cx="762000" cy="259045"/>
    <xdr:sp macro="" textlink="">
      <xdr:nvSpPr>
        <xdr:cNvPr id="212" name="扶助費該当値テキスト"/>
        <xdr:cNvSpPr txBox="1"/>
      </xdr:nvSpPr>
      <xdr:spPr>
        <a:xfrm>
          <a:off x="4914900"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3" name="楕円 212"/>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4" name="テキスト ボックス 213"/>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5" name="楕円 214"/>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6" name="テキスト ボックス 215"/>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7" name="楕円 216"/>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8" name="テキスト ボックス 217"/>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68035</xdr:rowOff>
    </xdr:from>
    <xdr:to>
      <xdr:col>6</xdr:col>
      <xdr:colOff>171450</xdr:colOff>
      <xdr:row>53</xdr:row>
      <xdr:rowOff>169635</xdr:rowOff>
    </xdr:to>
    <xdr:sp macro="" textlink="">
      <xdr:nvSpPr>
        <xdr:cNvPr id="219" name="楕円 218"/>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8362</xdr:rowOff>
    </xdr:from>
    <xdr:ext cx="762000" cy="259045"/>
    <xdr:sp macro="" textlink="">
      <xdr:nvSpPr>
        <xdr:cNvPr id="220" name="テキスト ボックス 219"/>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ポイント減少であり、類似団体平均値を▲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後期高齢者医療特別会計は令和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年度に被保険者数のピークを迎えるため、増加傾向にあり、今後とも特別会計の適正化を図り、普通会計の負担額を減らすよう努める。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56</xdr:row>
      <xdr:rowOff>78015</xdr:rowOff>
    </xdr:to>
    <xdr:cxnSp macro="">
      <xdr:nvCxnSpPr>
        <xdr:cNvPr id="255" name="直線コネクタ 254"/>
        <xdr:cNvCxnSpPr/>
      </xdr:nvCxnSpPr>
      <xdr:spPr>
        <a:xfrm flipV="1">
          <a:off x="15671800" y="95159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149860</xdr:rowOff>
    </xdr:to>
    <xdr:cxnSp macro="">
      <xdr:nvCxnSpPr>
        <xdr:cNvPr id="258" name="直線コネクタ 257"/>
        <xdr:cNvCxnSpPr/>
      </xdr:nvCxnSpPr>
      <xdr:spPr>
        <a:xfrm flipV="1">
          <a:off x="14782800" y="967921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149860</xdr:rowOff>
    </xdr:to>
    <xdr:cxnSp macro="">
      <xdr:nvCxnSpPr>
        <xdr:cNvPr id="261" name="直線コネクタ 260"/>
        <xdr:cNvCxnSpPr/>
      </xdr:nvCxnSpPr>
      <xdr:spPr>
        <a:xfrm>
          <a:off x="13893800" y="97118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64951</xdr:rowOff>
    </xdr:from>
    <xdr:to>
      <xdr:col>69</xdr:col>
      <xdr:colOff>92075</xdr:colOff>
      <xdr:row>56</xdr:row>
      <xdr:rowOff>110672</xdr:rowOff>
    </xdr:to>
    <xdr:cxnSp macro="">
      <xdr:nvCxnSpPr>
        <xdr:cNvPr id="264" name="直線コネクタ 263"/>
        <xdr:cNvCxnSpPr/>
      </xdr:nvCxnSpPr>
      <xdr:spPr>
        <a:xfrm>
          <a:off x="13004800" y="96661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4" name="楕円 273"/>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5"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6" name="楕円 275"/>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7" name="テキスト ボックス 276"/>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8" name="楕円 277"/>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9" name="テキスト ボックス 278"/>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80" name="楕円 279"/>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81" name="テキスト ボックス 280"/>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xdr:rowOff>
    </xdr:from>
    <xdr:to>
      <xdr:col>65</xdr:col>
      <xdr:colOff>53975</xdr:colOff>
      <xdr:row>56</xdr:row>
      <xdr:rowOff>115751</xdr:rowOff>
    </xdr:to>
    <xdr:sp macro="" textlink="">
      <xdr:nvSpPr>
        <xdr:cNvPr id="282" name="楕円 281"/>
        <xdr:cNvSpPr/>
      </xdr:nvSpPr>
      <xdr:spPr>
        <a:xfrm>
          <a:off x="12954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125928</xdr:rowOff>
    </xdr:from>
    <xdr:ext cx="762000" cy="259045"/>
    <xdr:sp macro="" textlink="">
      <xdr:nvSpPr>
        <xdr:cNvPr id="283" name="テキスト ボックス 282"/>
        <xdr:cNvSpPr txBox="1"/>
      </xdr:nvSpPr>
      <xdr:spPr>
        <a:xfrm>
          <a:off x="12623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地方債償還に伴う下水道事業会計負担金の減少により、前年度比▲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ポイントであり、類似団体平均値を下回っている。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今後も事務事業の見直しを行い、経常経費の削減を図る。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19558</xdr:rowOff>
    </xdr:to>
    <xdr:cxnSp macro="">
      <xdr:nvCxnSpPr>
        <xdr:cNvPr id="313" name="直線コネクタ 312"/>
        <xdr:cNvCxnSpPr/>
      </xdr:nvCxnSpPr>
      <xdr:spPr>
        <a:xfrm flipV="1">
          <a:off x="15671800" y="60157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35</xdr:row>
      <xdr:rowOff>28702</xdr:rowOff>
    </xdr:to>
    <xdr:cxnSp macro="">
      <xdr:nvCxnSpPr>
        <xdr:cNvPr id="316" name="直線コネクタ 315"/>
        <xdr:cNvCxnSpPr/>
      </xdr:nvCxnSpPr>
      <xdr:spPr>
        <a:xfrm flipV="1">
          <a:off x="14782800" y="6020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156718</xdr:rowOff>
    </xdr:to>
    <xdr:cxnSp macro="">
      <xdr:nvCxnSpPr>
        <xdr:cNvPr id="319" name="直線コネクタ 318"/>
        <xdr:cNvCxnSpPr/>
      </xdr:nvCxnSpPr>
      <xdr:spPr>
        <a:xfrm flipV="1">
          <a:off x="13893800" y="60294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156718</xdr:rowOff>
    </xdr:to>
    <xdr:cxnSp macro="">
      <xdr:nvCxnSpPr>
        <xdr:cNvPr id="322" name="直線コネクタ 321"/>
        <xdr:cNvCxnSpPr/>
      </xdr:nvCxnSpPr>
      <xdr:spPr>
        <a:xfrm>
          <a:off x="13004800" y="6125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135636</xdr:rowOff>
    </xdr:from>
    <xdr:to>
      <xdr:col>82</xdr:col>
      <xdr:colOff>158750</xdr:colOff>
      <xdr:row>35</xdr:row>
      <xdr:rowOff>65786</xdr:rowOff>
    </xdr:to>
    <xdr:sp macro="" textlink="">
      <xdr:nvSpPr>
        <xdr:cNvPr id="332" name="楕円 331"/>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152163</xdr:rowOff>
    </xdr:from>
    <xdr:ext cx="762000" cy="259045"/>
    <xdr:sp macro="" textlink="">
      <xdr:nvSpPr>
        <xdr:cNvPr id="333" name="補助費等該当値テキスト"/>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140208</xdr:rowOff>
    </xdr:from>
    <xdr:to>
      <xdr:col>78</xdr:col>
      <xdr:colOff>120650</xdr:colOff>
      <xdr:row>35</xdr:row>
      <xdr:rowOff>70358</xdr:rowOff>
    </xdr:to>
    <xdr:sp macro="" textlink="">
      <xdr:nvSpPr>
        <xdr:cNvPr id="334" name="楕円 333"/>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80535</xdr:rowOff>
    </xdr:from>
    <xdr:ext cx="736600" cy="259045"/>
    <xdr:sp macro="" textlink="">
      <xdr:nvSpPr>
        <xdr:cNvPr id="335" name="テキスト ボックス 334"/>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36" name="楕円 335"/>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37" name="テキスト ボックス 336"/>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8" name="楕円 337"/>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9" name="テキスト ボックス 338"/>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40" name="楕円 339"/>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41" name="テキスト ボックス 340"/>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千田小学校大規模改造工事に伴う小学校施設整備事業等の大型普通建設事業の償還により、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今後は、病院跡地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の償還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が控えており、より一層の地方債の適正管理に努める。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77</xdr:row>
      <xdr:rowOff>11068</xdr:rowOff>
    </xdr:to>
    <xdr:cxnSp macro="">
      <xdr:nvCxnSpPr>
        <xdr:cNvPr id="376" name="直線コネクタ 375"/>
        <xdr:cNvCxnSpPr/>
      </xdr:nvCxnSpPr>
      <xdr:spPr>
        <a:xfrm>
          <a:off x="3987800" y="13140871"/>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71482</xdr:rowOff>
    </xdr:from>
    <xdr:to>
      <xdr:col>19</xdr:col>
      <xdr:colOff>187325</xdr:colOff>
      <xdr:row>76</xdr:row>
      <xdr:rowOff>110671</xdr:rowOff>
    </xdr:to>
    <xdr:cxnSp macro="">
      <xdr:nvCxnSpPr>
        <xdr:cNvPr id="379" name="直線コネクタ 378"/>
        <xdr:cNvCxnSpPr/>
      </xdr:nvCxnSpPr>
      <xdr:spPr>
        <a:xfrm>
          <a:off x="3098800" y="131016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71482</xdr:rowOff>
    </xdr:to>
    <xdr:cxnSp macro="">
      <xdr:nvCxnSpPr>
        <xdr:cNvPr id="382" name="直線コネクタ 381"/>
        <xdr:cNvCxnSpPr/>
      </xdr:nvCxnSpPr>
      <xdr:spPr>
        <a:xfrm>
          <a:off x="2209800" y="130886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32294</xdr:rowOff>
    </xdr:from>
    <xdr:to>
      <xdr:col>11</xdr:col>
      <xdr:colOff>9525</xdr:colOff>
      <xdr:row>76</xdr:row>
      <xdr:rowOff>58420</xdr:rowOff>
    </xdr:to>
    <xdr:cxnSp macro="">
      <xdr:nvCxnSpPr>
        <xdr:cNvPr id="385" name="直線コネクタ 384"/>
        <xdr:cNvCxnSpPr/>
      </xdr:nvCxnSpPr>
      <xdr:spPr>
        <a:xfrm>
          <a:off x="1320800" y="130624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131718</xdr:rowOff>
    </xdr:from>
    <xdr:to>
      <xdr:col>24</xdr:col>
      <xdr:colOff>76200</xdr:colOff>
      <xdr:row>77</xdr:row>
      <xdr:rowOff>61868</xdr:rowOff>
    </xdr:to>
    <xdr:sp macro="" textlink="">
      <xdr:nvSpPr>
        <xdr:cNvPr id="395" name="楕円 394"/>
        <xdr:cNvSpPr/>
      </xdr:nvSpPr>
      <xdr:spPr>
        <a:xfrm>
          <a:off x="47752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148245</xdr:rowOff>
    </xdr:from>
    <xdr:ext cx="762000" cy="259045"/>
    <xdr:sp macro="" textlink="">
      <xdr:nvSpPr>
        <xdr:cNvPr id="396" name="公債費該当値テキスト"/>
        <xdr:cNvSpPr txBox="1"/>
      </xdr:nvSpPr>
      <xdr:spPr>
        <a:xfrm>
          <a:off x="4914900" y="1300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97" name="楕円 396"/>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98" name="テキスト ボックス 397"/>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20682</xdr:rowOff>
    </xdr:from>
    <xdr:to>
      <xdr:col>15</xdr:col>
      <xdr:colOff>149225</xdr:colOff>
      <xdr:row>76</xdr:row>
      <xdr:rowOff>122282</xdr:rowOff>
    </xdr:to>
    <xdr:sp macro="" textlink="">
      <xdr:nvSpPr>
        <xdr:cNvPr id="399" name="楕円 398"/>
        <xdr:cNvSpPr/>
      </xdr:nvSpPr>
      <xdr:spPr>
        <a:xfrm>
          <a:off x="3048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132460</xdr:rowOff>
    </xdr:from>
    <xdr:ext cx="762000" cy="259045"/>
    <xdr:sp macro="" textlink="">
      <xdr:nvSpPr>
        <xdr:cNvPr id="400" name="テキスト ボックス 399"/>
        <xdr:cNvSpPr txBox="1"/>
      </xdr:nvSpPr>
      <xdr:spPr>
        <a:xfrm>
          <a:off x="2717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401" name="楕円 400"/>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402" name="テキスト ボックス 40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152944</xdr:rowOff>
    </xdr:from>
    <xdr:to>
      <xdr:col>6</xdr:col>
      <xdr:colOff>171450</xdr:colOff>
      <xdr:row>76</xdr:row>
      <xdr:rowOff>83094</xdr:rowOff>
    </xdr:to>
    <xdr:sp macro="" textlink="">
      <xdr:nvSpPr>
        <xdr:cNvPr id="403" name="楕円 402"/>
        <xdr:cNvSpPr/>
      </xdr:nvSpPr>
      <xdr:spPr>
        <a:xfrm>
          <a:off x="1270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93271</xdr:rowOff>
    </xdr:from>
    <xdr:ext cx="762000" cy="259045"/>
    <xdr:sp macro="" textlink="">
      <xdr:nvSpPr>
        <xdr:cNvPr id="404" name="テキスト ボックス 403"/>
        <xdr:cNvSpPr txBox="1"/>
      </xdr:nvSpPr>
      <xdr:spPr>
        <a:xfrm>
          <a:off x="939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定年退職者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の減少に伴う退職手当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これは、地方債償還に伴う下水道事業会計負担金の減少に伴い補助費等が類似団体平均値比▲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ポイントと、乖離幅が大きいことが要因である。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今後も適正な定員管理及び行政改革による徹底的な事務事業の見直しを行い、経常経費の削減を図る。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122428</xdr:rowOff>
    </xdr:from>
    <xdr:to>
      <xdr:col>82</xdr:col>
      <xdr:colOff>107950</xdr:colOff>
      <xdr:row>76</xdr:row>
      <xdr:rowOff>81280</xdr:rowOff>
    </xdr:to>
    <xdr:cxnSp macro="">
      <xdr:nvCxnSpPr>
        <xdr:cNvPr id="435" name="直線コネクタ 434"/>
        <xdr:cNvCxnSpPr/>
      </xdr:nvCxnSpPr>
      <xdr:spPr>
        <a:xfrm flipV="1">
          <a:off x="15671800" y="12809728"/>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76</xdr:row>
      <xdr:rowOff>81280</xdr:rowOff>
    </xdr:to>
    <xdr:cxnSp macro="">
      <xdr:nvCxnSpPr>
        <xdr:cNvPr id="438" name="直線コネクタ 437"/>
        <xdr:cNvCxnSpPr/>
      </xdr:nvCxnSpPr>
      <xdr:spPr>
        <a:xfrm>
          <a:off x="14782800" y="130611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77</xdr:row>
      <xdr:rowOff>78994</xdr:rowOff>
    </xdr:to>
    <xdr:cxnSp macro="">
      <xdr:nvCxnSpPr>
        <xdr:cNvPr id="441" name="直線コネクタ 440"/>
        <xdr:cNvCxnSpPr/>
      </xdr:nvCxnSpPr>
      <xdr:spPr>
        <a:xfrm flipV="1">
          <a:off x="13893800" y="13061187"/>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77</xdr:row>
      <xdr:rowOff>78994</xdr:rowOff>
    </xdr:to>
    <xdr:cxnSp macro="">
      <xdr:nvCxnSpPr>
        <xdr:cNvPr id="444" name="直線コネクタ 443"/>
        <xdr:cNvCxnSpPr/>
      </xdr:nvCxnSpPr>
      <xdr:spPr>
        <a:xfrm>
          <a:off x="13004800" y="12988036"/>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71628</xdr:rowOff>
    </xdr:from>
    <xdr:to>
      <xdr:col>82</xdr:col>
      <xdr:colOff>158750</xdr:colOff>
      <xdr:row>75</xdr:row>
      <xdr:rowOff>1778</xdr:rowOff>
    </xdr:to>
    <xdr:sp macro="" textlink="">
      <xdr:nvSpPr>
        <xdr:cNvPr id="454" name="楕円 453"/>
        <xdr:cNvSpPr/>
      </xdr:nvSpPr>
      <xdr:spPr>
        <a:xfrm>
          <a:off x="164592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151655</xdr:rowOff>
    </xdr:from>
    <xdr:ext cx="762000" cy="259045"/>
    <xdr:sp macro="" textlink="">
      <xdr:nvSpPr>
        <xdr:cNvPr id="455" name="公債費以外該当値テキスト"/>
        <xdr:cNvSpPr txBox="1"/>
      </xdr:nvSpPr>
      <xdr:spPr>
        <a:xfrm>
          <a:off x="16598900" y="1266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6" name="楕円 455"/>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7" name="テキスト ボックス 456"/>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58" name="楕円 457"/>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59" name="テキスト ボックス 45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60" name="楕円 459"/>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61" name="テキスト ボックス 460"/>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62" name="楕円 461"/>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63" name="テキスト ボックス 462"/>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129901</xdr:rowOff>
    </xdr:from>
    <xdr:to>
      <xdr:col>29</xdr:col>
      <xdr:colOff>127000</xdr:colOff>
      <xdr:row>15</xdr:row>
      <xdr:rowOff>143601</xdr:rowOff>
    </xdr:to>
    <xdr:cxnSp macro="">
      <xdr:nvCxnSpPr>
        <xdr:cNvPr id="52" name="直線コネクタ 51"/>
        <xdr:cNvCxnSpPr/>
      </xdr:nvCxnSpPr>
      <xdr:spPr bwMode="auto">
        <a:xfrm flipV="1">
          <a:off x="5003800" y="2749276"/>
          <a:ext cx="647700" cy="13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143601</xdr:rowOff>
    </xdr:from>
    <xdr:to>
      <xdr:col>26</xdr:col>
      <xdr:colOff>50800</xdr:colOff>
      <xdr:row>15</xdr:row>
      <xdr:rowOff>168600</xdr:rowOff>
    </xdr:to>
    <xdr:cxnSp macro="">
      <xdr:nvCxnSpPr>
        <xdr:cNvPr id="55" name="直線コネクタ 54"/>
        <xdr:cNvCxnSpPr/>
      </xdr:nvCxnSpPr>
      <xdr:spPr bwMode="auto">
        <a:xfrm flipV="1">
          <a:off x="4305300" y="2762976"/>
          <a:ext cx="698500" cy="24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165644</xdr:rowOff>
    </xdr:from>
    <xdr:to>
      <xdr:col>22</xdr:col>
      <xdr:colOff>114300</xdr:colOff>
      <xdr:row>15</xdr:row>
      <xdr:rowOff>168600</xdr:rowOff>
    </xdr:to>
    <xdr:cxnSp macro="">
      <xdr:nvCxnSpPr>
        <xdr:cNvPr id="58" name="直線コネクタ 57"/>
        <xdr:cNvCxnSpPr/>
      </xdr:nvCxnSpPr>
      <xdr:spPr bwMode="auto">
        <a:xfrm>
          <a:off x="3606800" y="2785019"/>
          <a:ext cx="698500" cy="2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165644</xdr:rowOff>
    </xdr:from>
    <xdr:to>
      <xdr:col>18</xdr:col>
      <xdr:colOff>177800</xdr:colOff>
      <xdr:row>16</xdr:row>
      <xdr:rowOff>9396</xdr:rowOff>
    </xdr:to>
    <xdr:cxnSp macro="">
      <xdr:nvCxnSpPr>
        <xdr:cNvPr id="61" name="直線コネクタ 60"/>
        <xdr:cNvCxnSpPr/>
      </xdr:nvCxnSpPr>
      <xdr:spPr bwMode="auto">
        <a:xfrm flipV="1">
          <a:off x="2908300" y="2785019"/>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79101</xdr:rowOff>
    </xdr:from>
    <xdr:to>
      <xdr:col>29</xdr:col>
      <xdr:colOff>177800</xdr:colOff>
      <xdr:row>16</xdr:row>
      <xdr:rowOff>9251</xdr:rowOff>
    </xdr:to>
    <xdr:sp macro="" textlink="">
      <xdr:nvSpPr>
        <xdr:cNvPr id="71" name="楕円 70"/>
        <xdr:cNvSpPr/>
      </xdr:nvSpPr>
      <xdr:spPr bwMode="auto">
        <a:xfrm>
          <a:off x="5600700" y="2698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95628</xdr:rowOff>
    </xdr:from>
    <xdr:ext cx="762000" cy="259045"/>
    <xdr:sp macro="" textlink="">
      <xdr:nvSpPr>
        <xdr:cNvPr id="72" name="人口1人当たり決算額の推移該当値テキスト130"/>
        <xdr:cNvSpPr txBox="1"/>
      </xdr:nvSpPr>
      <xdr:spPr>
        <a:xfrm>
          <a:off x="5740400" y="254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92801</xdr:rowOff>
    </xdr:from>
    <xdr:to>
      <xdr:col>26</xdr:col>
      <xdr:colOff>101600</xdr:colOff>
      <xdr:row>16</xdr:row>
      <xdr:rowOff>22951</xdr:rowOff>
    </xdr:to>
    <xdr:sp macro="" textlink="">
      <xdr:nvSpPr>
        <xdr:cNvPr id="73" name="楕円 72"/>
        <xdr:cNvSpPr/>
      </xdr:nvSpPr>
      <xdr:spPr bwMode="auto">
        <a:xfrm>
          <a:off x="4953000" y="271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33128</xdr:rowOff>
    </xdr:from>
    <xdr:ext cx="736600" cy="259045"/>
    <xdr:sp macro="" textlink="">
      <xdr:nvSpPr>
        <xdr:cNvPr id="74" name="テキスト ボックス 73"/>
        <xdr:cNvSpPr txBox="1"/>
      </xdr:nvSpPr>
      <xdr:spPr>
        <a:xfrm>
          <a:off x="4622800" y="248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117800</xdr:rowOff>
    </xdr:from>
    <xdr:to>
      <xdr:col>22</xdr:col>
      <xdr:colOff>165100</xdr:colOff>
      <xdr:row>16</xdr:row>
      <xdr:rowOff>47950</xdr:rowOff>
    </xdr:to>
    <xdr:sp macro="" textlink="">
      <xdr:nvSpPr>
        <xdr:cNvPr id="75" name="楕円 74"/>
        <xdr:cNvSpPr/>
      </xdr:nvSpPr>
      <xdr:spPr bwMode="auto">
        <a:xfrm>
          <a:off x="4254500" y="273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58127</xdr:rowOff>
    </xdr:from>
    <xdr:ext cx="762000" cy="259045"/>
    <xdr:sp macro="" textlink="">
      <xdr:nvSpPr>
        <xdr:cNvPr id="76" name="テキスト ボックス 75"/>
        <xdr:cNvSpPr txBox="1"/>
      </xdr:nvSpPr>
      <xdr:spPr>
        <a:xfrm>
          <a:off x="3924300" y="250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114844</xdr:rowOff>
    </xdr:from>
    <xdr:to>
      <xdr:col>19</xdr:col>
      <xdr:colOff>38100</xdr:colOff>
      <xdr:row>16</xdr:row>
      <xdr:rowOff>44994</xdr:rowOff>
    </xdr:to>
    <xdr:sp macro="" textlink="">
      <xdr:nvSpPr>
        <xdr:cNvPr id="77" name="楕円 76"/>
        <xdr:cNvSpPr/>
      </xdr:nvSpPr>
      <xdr:spPr bwMode="auto">
        <a:xfrm>
          <a:off x="3556000" y="2734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55171</xdr:rowOff>
    </xdr:from>
    <xdr:ext cx="762000" cy="259045"/>
    <xdr:sp macro="" textlink="">
      <xdr:nvSpPr>
        <xdr:cNvPr id="78" name="テキスト ボックス 77"/>
        <xdr:cNvSpPr txBox="1"/>
      </xdr:nvSpPr>
      <xdr:spPr>
        <a:xfrm>
          <a:off x="3225800" y="250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130046</xdr:rowOff>
    </xdr:from>
    <xdr:to>
      <xdr:col>15</xdr:col>
      <xdr:colOff>101600</xdr:colOff>
      <xdr:row>16</xdr:row>
      <xdr:rowOff>60196</xdr:rowOff>
    </xdr:to>
    <xdr:sp macro="" textlink="">
      <xdr:nvSpPr>
        <xdr:cNvPr id="79" name="楕円 78"/>
        <xdr:cNvSpPr/>
      </xdr:nvSpPr>
      <xdr:spPr bwMode="auto">
        <a:xfrm>
          <a:off x="2857500" y="274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70373</xdr:rowOff>
    </xdr:from>
    <xdr:ext cx="762000" cy="259045"/>
    <xdr:sp macro="" textlink="">
      <xdr:nvSpPr>
        <xdr:cNvPr id="80" name="テキスト ボックス 79"/>
        <xdr:cNvSpPr txBox="1"/>
      </xdr:nvSpPr>
      <xdr:spPr>
        <a:xfrm>
          <a:off x="2527300" y="251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171152</xdr:rowOff>
    </xdr:from>
    <xdr:to>
      <xdr:col>29</xdr:col>
      <xdr:colOff>127000</xdr:colOff>
      <xdr:row>35</xdr:row>
      <xdr:rowOff>329637</xdr:rowOff>
    </xdr:to>
    <xdr:cxnSp macro="">
      <xdr:nvCxnSpPr>
        <xdr:cNvPr id="116" name="直線コネクタ 115"/>
        <xdr:cNvCxnSpPr/>
      </xdr:nvCxnSpPr>
      <xdr:spPr bwMode="auto">
        <a:xfrm flipV="1">
          <a:off x="5003800" y="6781502"/>
          <a:ext cx="647700" cy="158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329637</xdr:rowOff>
    </xdr:from>
    <xdr:to>
      <xdr:col>26</xdr:col>
      <xdr:colOff>50800</xdr:colOff>
      <xdr:row>36</xdr:row>
      <xdr:rowOff>55350</xdr:rowOff>
    </xdr:to>
    <xdr:cxnSp macro="">
      <xdr:nvCxnSpPr>
        <xdr:cNvPr id="119" name="直線コネクタ 118"/>
        <xdr:cNvCxnSpPr/>
      </xdr:nvCxnSpPr>
      <xdr:spPr bwMode="auto">
        <a:xfrm flipV="1">
          <a:off x="4305300" y="6939987"/>
          <a:ext cx="698500" cy="6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336006</xdr:rowOff>
    </xdr:from>
    <xdr:to>
      <xdr:col>22</xdr:col>
      <xdr:colOff>114300</xdr:colOff>
      <xdr:row>36</xdr:row>
      <xdr:rowOff>55350</xdr:rowOff>
    </xdr:to>
    <xdr:cxnSp macro="">
      <xdr:nvCxnSpPr>
        <xdr:cNvPr id="122" name="直線コネクタ 121"/>
        <xdr:cNvCxnSpPr/>
      </xdr:nvCxnSpPr>
      <xdr:spPr bwMode="auto">
        <a:xfrm>
          <a:off x="3606800" y="6946356"/>
          <a:ext cx="698500" cy="62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336006</xdr:rowOff>
    </xdr:from>
    <xdr:to>
      <xdr:col>18</xdr:col>
      <xdr:colOff>177800</xdr:colOff>
      <xdr:row>36</xdr:row>
      <xdr:rowOff>14267</xdr:rowOff>
    </xdr:to>
    <xdr:cxnSp macro="">
      <xdr:nvCxnSpPr>
        <xdr:cNvPr id="125" name="直線コネクタ 124"/>
        <xdr:cNvCxnSpPr/>
      </xdr:nvCxnSpPr>
      <xdr:spPr bwMode="auto">
        <a:xfrm flipV="1">
          <a:off x="2908300" y="6946356"/>
          <a:ext cx="698500" cy="21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120352</xdr:rowOff>
    </xdr:from>
    <xdr:to>
      <xdr:col>29</xdr:col>
      <xdr:colOff>177800</xdr:colOff>
      <xdr:row>35</xdr:row>
      <xdr:rowOff>221952</xdr:rowOff>
    </xdr:to>
    <xdr:sp macro="" textlink="">
      <xdr:nvSpPr>
        <xdr:cNvPr id="135" name="楕円 134"/>
        <xdr:cNvSpPr/>
      </xdr:nvSpPr>
      <xdr:spPr bwMode="auto">
        <a:xfrm>
          <a:off x="5600700" y="6730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308329</xdr:rowOff>
    </xdr:from>
    <xdr:ext cx="762000" cy="259045"/>
    <xdr:sp macro="" textlink="">
      <xdr:nvSpPr>
        <xdr:cNvPr id="136" name="人口1人当たり決算額の推移該当値テキスト445"/>
        <xdr:cNvSpPr txBox="1"/>
      </xdr:nvSpPr>
      <xdr:spPr>
        <a:xfrm>
          <a:off x="5740400" y="657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278837</xdr:rowOff>
    </xdr:from>
    <xdr:to>
      <xdr:col>26</xdr:col>
      <xdr:colOff>101600</xdr:colOff>
      <xdr:row>36</xdr:row>
      <xdr:rowOff>37537</xdr:rowOff>
    </xdr:to>
    <xdr:sp macro="" textlink="">
      <xdr:nvSpPr>
        <xdr:cNvPr id="137" name="楕円 136"/>
        <xdr:cNvSpPr/>
      </xdr:nvSpPr>
      <xdr:spPr bwMode="auto">
        <a:xfrm>
          <a:off x="4953000" y="688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22314</xdr:rowOff>
    </xdr:from>
    <xdr:ext cx="736600" cy="259045"/>
    <xdr:sp macro="" textlink="">
      <xdr:nvSpPr>
        <xdr:cNvPr id="138" name="テキスト ボックス 137"/>
        <xdr:cNvSpPr txBox="1"/>
      </xdr:nvSpPr>
      <xdr:spPr>
        <a:xfrm>
          <a:off x="4622800" y="6975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4550</xdr:rowOff>
    </xdr:from>
    <xdr:to>
      <xdr:col>22</xdr:col>
      <xdr:colOff>165100</xdr:colOff>
      <xdr:row>36</xdr:row>
      <xdr:rowOff>106150</xdr:rowOff>
    </xdr:to>
    <xdr:sp macro="" textlink="">
      <xdr:nvSpPr>
        <xdr:cNvPr id="139" name="楕円 138"/>
        <xdr:cNvSpPr/>
      </xdr:nvSpPr>
      <xdr:spPr bwMode="auto">
        <a:xfrm>
          <a:off x="4254500" y="695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90927</xdr:rowOff>
    </xdr:from>
    <xdr:ext cx="762000" cy="259045"/>
    <xdr:sp macro="" textlink="">
      <xdr:nvSpPr>
        <xdr:cNvPr id="140" name="テキスト ボックス 139"/>
        <xdr:cNvSpPr txBox="1"/>
      </xdr:nvSpPr>
      <xdr:spPr>
        <a:xfrm>
          <a:off x="3924300" y="70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285206</xdr:rowOff>
    </xdr:from>
    <xdr:to>
      <xdr:col>19</xdr:col>
      <xdr:colOff>38100</xdr:colOff>
      <xdr:row>36</xdr:row>
      <xdr:rowOff>43906</xdr:rowOff>
    </xdr:to>
    <xdr:sp macro="" textlink="">
      <xdr:nvSpPr>
        <xdr:cNvPr id="141" name="楕円 140"/>
        <xdr:cNvSpPr/>
      </xdr:nvSpPr>
      <xdr:spPr bwMode="auto">
        <a:xfrm>
          <a:off x="3556000" y="689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28683</xdr:rowOff>
    </xdr:from>
    <xdr:ext cx="762000" cy="259045"/>
    <xdr:sp macro="" textlink="">
      <xdr:nvSpPr>
        <xdr:cNvPr id="142" name="テキスト ボックス 141"/>
        <xdr:cNvSpPr txBox="1"/>
      </xdr:nvSpPr>
      <xdr:spPr>
        <a:xfrm>
          <a:off x="3225800" y="698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306367</xdr:rowOff>
    </xdr:from>
    <xdr:to>
      <xdr:col>15</xdr:col>
      <xdr:colOff>101600</xdr:colOff>
      <xdr:row>36</xdr:row>
      <xdr:rowOff>65067</xdr:rowOff>
    </xdr:to>
    <xdr:sp macro="" textlink="">
      <xdr:nvSpPr>
        <xdr:cNvPr id="143" name="楕円 142"/>
        <xdr:cNvSpPr/>
      </xdr:nvSpPr>
      <xdr:spPr bwMode="auto">
        <a:xfrm>
          <a:off x="2857500" y="691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49844</xdr:rowOff>
    </xdr:from>
    <xdr:ext cx="762000" cy="259045"/>
    <xdr:sp macro="" textlink="">
      <xdr:nvSpPr>
        <xdr:cNvPr id="144" name="テキスト ボックス 143"/>
        <xdr:cNvSpPr txBox="1"/>
      </xdr:nvSpPr>
      <xdr:spPr>
        <a:xfrm>
          <a:off x="2527300" y="700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35,198
34,960
155.19
18,778,312
17,732,060
744,872
9,983,810
16,375,959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166103</xdr:rowOff>
    </xdr:from>
    <xdr:to>
      <xdr:col>24</xdr:col>
      <xdr:colOff>63500</xdr:colOff>
      <xdr:row>34</xdr:row>
      <xdr:rowOff>156178</xdr:rowOff>
    </xdr:to>
    <xdr:cxnSp macro="">
      <xdr:nvCxnSpPr>
        <xdr:cNvPr id="61" name="直線コネクタ 60"/>
        <xdr:cNvCxnSpPr/>
      </xdr:nvCxnSpPr>
      <xdr:spPr>
        <a:xfrm>
          <a:off x="3797300" y="5823953"/>
          <a:ext cx="838200" cy="16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166103</xdr:rowOff>
    </xdr:from>
    <xdr:to>
      <xdr:col>19</xdr:col>
      <xdr:colOff>177800</xdr:colOff>
      <xdr:row>35</xdr:row>
      <xdr:rowOff>14903</xdr:rowOff>
    </xdr:to>
    <xdr:cxnSp macro="">
      <xdr:nvCxnSpPr>
        <xdr:cNvPr id="64" name="直線コネクタ 63"/>
        <xdr:cNvCxnSpPr/>
      </xdr:nvCxnSpPr>
      <xdr:spPr>
        <a:xfrm flipV="1">
          <a:off x="2908300" y="5823953"/>
          <a:ext cx="889000" cy="19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9932</xdr:rowOff>
    </xdr:from>
    <xdr:to>
      <xdr:col>15</xdr:col>
      <xdr:colOff>50800</xdr:colOff>
      <xdr:row>35</xdr:row>
      <xdr:rowOff>14903</xdr:rowOff>
    </xdr:to>
    <xdr:cxnSp macro="">
      <xdr:nvCxnSpPr>
        <xdr:cNvPr id="67" name="直線コネクタ 66"/>
        <xdr:cNvCxnSpPr/>
      </xdr:nvCxnSpPr>
      <xdr:spPr>
        <a:xfrm>
          <a:off x="2019300" y="5839232"/>
          <a:ext cx="889000" cy="17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9932</xdr:rowOff>
    </xdr:from>
    <xdr:to>
      <xdr:col>10</xdr:col>
      <xdr:colOff>114300</xdr:colOff>
      <xdr:row>34</xdr:row>
      <xdr:rowOff>130480</xdr:rowOff>
    </xdr:to>
    <xdr:cxnSp macro="">
      <xdr:nvCxnSpPr>
        <xdr:cNvPr id="70" name="直線コネクタ 69"/>
        <xdr:cNvCxnSpPr/>
      </xdr:nvCxnSpPr>
      <xdr:spPr>
        <a:xfrm flipV="1">
          <a:off x="1130300" y="5839232"/>
          <a:ext cx="889000" cy="1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105378</xdr:rowOff>
    </xdr:from>
    <xdr:to>
      <xdr:col>24</xdr:col>
      <xdr:colOff>114300</xdr:colOff>
      <xdr:row>35</xdr:row>
      <xdr:rowOff>35528</xdr:rowOff>
    </xdr:to>
    <xdr:sp macro="" textlink="">
      <xdr:nvSpPr>
        <xdr:cNvPr id="80" name="楕円 79"/>
        <xdr:cNvSpPr/>
      </xdr:nvSpPr>
      <xdr:spPr>
        <a:xfrm>
          <a:off x="4584700" y="593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128255</xdr:rowOff>
    </xdr:from>
    <xdr:ext cx="534377" cy="259045"/>
    <xdr:sp macro="" textlink="">
      <xdr:nvSpPr>
        <xdr:cNvPr id="81" name="人件費該当値テキスト"/>
        <xdr:cNvSpPr txBox="1"/>
      </xdr:nvSpPr>
      <xdr:spPr>
        <a:xfrm>
          <a:off x="4686300" y="578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115303</xdr:rowOff>
    </xdr:from>
    <xdr:to>
      <xdr:col>20</xdr:col>
      <xdr:colOff>38100</xdr:colOff>
      <xdr:row>34</xdr:row>
      <xdr:rowOff>45453</xdr:rowOff>
    </xdr:to>
    <xdr:sp macro="" textlink="">
      <xdr:nvSpPr>
        <xdr:cNvPr id="82" name="楕円 81"/>
        <xdr:cNvSpPr/>
      </xdr:nvSpPr>
      <xdr:spPr>
        <a:xfrm>
          <a:off x="3746500" y="57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61980</xdr:rowOff>
    </xdr:from>
    <xdr:ext cx="534377" cy="259045"/>
    <xdr:sp macro="" textlink="">
      <xdr:nvSpPr>
        <xdr:cNvPr id="83" name="テキスト ボックス 82"/>
        <xdr:cNvSpPr txBox="1"/>
      </xdr:nvSpPr>
      <xdr:spPr>
        <a:xfrm>
          <a:off x="3530111" y="55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135553</xdr:rowOff>
    </xdr:from>
    <xdr:to>
      <xdr:col>15</xdr:col>
      <xdr:colOff>101600</xdr:colOff>
      <xdr:row>35</xdr:row>
      <xdr:rowOff>65703</xdr:rowOff>
    </xdr:to>
    <xdr:sp macro="" textlink="">
      <xdr:nvSpPr>
        <xdr:cNvPr id="84" name="楕円 83"/>
        <xdr:cNvSpPr/>
      </xdr:nvSpPr>
      <xdr:spPr>
        <a:xfrm>
          <a:off x="2857500" y="59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82230</xdr:rowOff>
    </xdr:from>
    <xdr:ext cx="534377" cy="259045"/>
    <xdr:sp macro="" textlink="">
      <xdr:nvSpPr>
        <xdr:cNvPr id="85" name="テキスト ボックス 84"/>
        <xdr:cNvSpPr txBox="1"/>
      </xdr:nvSpPr>
      <xdr:spPr>
        <a:xfrm>
          <a:off x="2641111" y="574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130582</xdr:rowOff>
    </xdr:from>
    <xdr:to>
      <xdr:col>10</xdr:col>
      <xdr:colOff>165100</xdr:colOff>
      <xdr:row>34</xdr:row>
      <xdr:rowOff>60732</xdr:rowOff>
    </xdr:to>
    <xdr:sp macro="" textlink="">
      <xdr:nvSpPr>
        <xdr:cNvPr id="86" name="楕円 85"/>
        <xdr:cNvSpPr/>
      </xdr:nvSpPr>
      <xdr:spPr>
        <a:xfrm>
          <a:off x="1968500" y="57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77259</xdr:rowOff>
    </xdr:from>
    <xdr:ext cx="534377" cy="259045"/>
    <xdr:sp macro="" textlink="">
      <xdr:nvSpPr>
        <xdr:cNvPr id="87" name="テキスト ボックス 86"/>
        <xdr:cNvSpPr txBox="1"/>
      </xdr:nvSpPr>
      <xdr:spPr>
        <a:xfrm>
          <a:off x="1752111" y="55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79680</xdr:rowOff>
    </xdr:from>
    <xdr:to>
      <xdr:col>6</xdr:col>
      <xdr:colOff>38100</xdr:colOff>
      <xdr:row>35</xdr:row>
      <xdr:rowOff>9830</xdr:rowOff>
    </xdr:to>
    <xdr:sp macro="" textlink="">
      <xdr:nvSpPr>
        <xdr:cNvPr id="88" name="楕円 87"/>
        <xdr:cNvSpPr/>
      </xdr:nvSpPr>
      <xdr:spPr>
        <a:xfrm>
          <a:off x="1079500" y="59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26357</xdr:rowOff>
    </xdr:from>
    <xdr:ext cx="534377" cy="259045"/>
    <xdr:sp macro="" textlink="">
      <xdr:nvSpPr>
        <xdr:cNvPr id="89" name="テキスト ボックス 88"/>
        <xdr:cNvSpPr txBox="1"/>
      </xdr:nvSpPr>
      <xdr:spPr>
        <a:xfrm>
          <a:off x="863111" y="56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83236</xdr:rowOff>
    </xdr:from>
    <xdr:to>
      <xdr:col>24</xdr:col>
      <xdr:colOff>63500</xdr:colOff>
      <xdr:row>56</xdr:row>
      <xdr:rowOff>115207</xdr:rowOff>
    </xdr:to>
    <xdr:cxnSp macro="">
      <xdr:nvCxnSpPr>
        <xdr:cNvPr id="121" name="直線コネクタ 120"/>
        <xdr:cNvCxnSpPr/>
      </xdr:nvCxnSpPr>
      <xdr:spPr>
        <a:xfrm flipV="1">
          <a:off x="3797300" y="9684436"/>
          <a:ext cx="8382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115207</xdr:rowOff>
    </xdr:from>
    <xdr:to>
      <xdr:col>19</xdr:col>
      <xdr:colOff>177800</xdr:colOff>
      <xdr:row>56</xdr:row>
      <xdr:rowOff>147157</xdr:rowOff>
    </xdr:to>
    <xdr:cxnSp macro="">
      <xdr:nvCxnSpPr>
        <xdr:cNvPr id="124" name="直線コネクタ 123"/>
        <xdr:cNvCxnSpPr/>
      </xdr:nvCxnSpPr>
      <xdr:spPr>
        <a:xfrm flipV="1">
          <a:off x="2908300" y="9716407"/>
          <a:ext cx="889000" cy="3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147157</xdr:rowOff>
    </xdr:from>
    <xdr:to>
      <xdr:col>15</xdr:col>
      <xdr:colOff>50800</xdr:colOff>
      <xdr:row>56</xdr:row>
      <xdr:rowOff>167829</xdr:rowOff>
    </xdr:to>
    <xdr:cxnSp macro="">
      <xdr:nvCxnSpPr>
        <xdr:cNvPr id="127" name="直線コネクタ 126"/>
        <xdr:cNvCxnSpPr/>
      </xdr:nvCxnSpPr>
      <xdr:spPr>
        <a:xfrm flipV="1">
          <a:off x="2019300" y="9748357"/>
          <a:ext cx="8890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43977</xdr:rowOff>
    </xdr:from>
    <xdr:ext cx="534377" cy="259045"/>
    <xdr:sp macro="" textlink="">
      <xdr:nvSpPr>
        <xdr:cNvPr id="129" name="テキスト ボックス 128"/>
        <xdr:cNvSpPr txBox="1"/>
      </xdr:nvSpPr>
      <xdr:spPr>
        <a:xfrm>
          <a:off x="2641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167829</xdr:rowOff>
    </xdr:from>
    <xdr:to>
      <xdr:col>10</xdr:col>
      <xdr:colOff>114300</xdr:colOff>
      <xdr:row>57</xdr:row>
      <xdr:rowOff>46932</xdr:rowOff>
    </xdr:to>
    <xdr:cxnSp macro="">
      <xdr:nvCxnSpPr>
        <xdr:cNvPr id="130" name="直線コネクタ 129"/>
        <xdr:cNvCxnSpPr/>
      </xdr:nvCxnSpPr>
      <xdr:spPr>
        <a:xfrm flipV="1">
          <a:off x="1130300" y="9769029"/>
          <a:ext cx="889000" cy="5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54057</xdr:rowOff>
    </xdr:from>
    <xdr:ext cx="534377" cy="259045"/>
    <xdr:sp macro="" textlink="">
      <xdr:nvSpPr>
        <xdr:cNvPr id="132" name="テキスト ボックス 131"/>
        <xdr:cNvSpPr txBox="1"/>
      </xdr:nvSpPr>
      <xdr:spPr>
        <a:xfrm>
          <a:off x="1752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32436</xdr:rowOff>
    </xdr:from>
    <xdr:to>
      <xdr:col>24</xdr:col>
      <xdr:colOff>114300</xdr:colOff>
      <xdr:row>56</xdr:row>
      <xdr:rowOff>134036</xdr:rowOff>
    </xdr:to>
    <xdr:sp macro="" textlink="">
      <xdr:nvSpPr>
        <xdr:cNvPr id="140" name="楕円 139"/>
        <xdr:cNvSpPr/>
      </xdr:nvSpPr>
      <xdr:spPr>
        <a:xfrm>
          <a:off x="4584700" y="96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55313</xdr:rowOff>
    </xdr:from>
    <xdr:ext cx="534377" cy="259045"/>
    <xdr:sp macro="" textlink="">
      <xdr:nvSpPr>
        <xdr:cNvPr id="141" name="物件費該当値テキスト"/>
        <xdr:cNvSpPr txBox="1"/>
      </xdr:nvSpPr>
      <xdr:spPr>
        <a:xfrm>
          <a:off x="4686300" y="94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64407</xdr:rowOff>
    </xdr:from>
    <xdr:to>
      <xdr:col>20</xdr:col>
      <xdr:colOff>38100</xdr:colOff>
      <xdr:row>56</xdr:row>
      <xdr:rowOff>166007</xdr:rowOff>
    </xdr:to>
    <xdr:sp macro="" textlink="">
      <xdr:nvSpPr>
        <xdr:cNvPr id="142" name="楕円 141"/>
        <xdr:cNvSpPr/>
      </xdr:nvSpPr>
      <xdr:spPr>
        <a:xfrm>
          <a:off x="3746500" y="96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11084</xdr:rowOff>
    </xdr:from>
    <xdr:ext cx="534377" cy="259045"/>
    <xdr:sp macro="" textlink="">
      <xdr:nvSpPr>
        <xdr:cNvPr id="143" name="テキスト ボックス 142"/>
        <xdr:cNvSpPr txBox="1"/>
      </xdr:nvSpPr>
      <xdr:spPr>
        <a:xfrm>
          <a:off x="3530111" y="944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96357</xdr:rowOff>
    </xdr:from>
    <xdr:to>
      <xdr:col>15</xdr:col>
      <xdr:colOff>101600</xdr:colOff>
      <xdr:row>57</xdr:row>
      <xdr:rowOff>26507</xdr:rowOff>
    </xdr:to>
    <xdr:sp macro="" textlink="">
      <xdr:nvSpPr>
        <xdr:cNvPr id="144" name="楕円 143"/>
        <xdr:cNvSpPr/>
      </xdr:nvSpPr>
      <xdr:spPr>
        <a:xfrm>
          <a:off x="2857500" y="96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43034</xdr:rowOff>
    </xdr:from>
    <xdr:ext cx="534377" cy="259045"/>
    <xdr:sp macro="" textlink="">
      <xdr:nvSpPr>
        <xdr:cNvPr id="145" name="テキスト ボックス 144"/>
        <xdr:cNvSpPr txBox="1"/>
      </xdr:nvSpPr>
      <xdr:spPr>
        <a:xfrm>
          <a:off x="2641111" y="947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117029</xdr:rowOff>
    </xdr:from>
    <xdr:to>
      <xdr:col>10</xdr:col>
      <xdr:colOff>165100</xdr:colOff>
      <xdr:row>57</xdr:row>
      <xdr:rowOff>47179</xdr:rowOff>
    </xdr:to>
    <xdr:sp macro="" textlink="">
      <xdr:nvSpPr>
        <xdr:cNvPr id="146" name="楕円 145"/>
        <xdr:cNvSpPr/>
      </xdr:nvSpPr>
      <xdr:spPr>
        <a:xfrm>
          <a:off x="1968500" y="97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63706</xdr:rowOff>
    </xdr:from>
    <xdr:ext cx="534377" cy="259045"/>
    <xdr:sp macro="" textlink="">
      <xdr:nvSpPr>
        <xdr:cNvPr id="147" name="テキスト ボックス 146"/>
        <xdr:cNvSpPr txBox="1"/>
      </xdr:nvSpPr>
      <xdr:spPr>
        <a:xfrm>
          <a:off x="1752111" y="949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167582</xdr:rowOff>
    </xdr:from>
    <xdr:to>
      <xdr:col>6</xdr:col>
      <xdr:colOff>38100</xdr:colOff>
      <xdr:row>57</xdr:row>
      <xdr:rowOff>97732</xdr:rowOff>
    </xdr:to>
    <xdr:sp macro="" textlink="">
      <xdr:nvSpPr>
        <xdr:cNvPr id="148" name="楕円 147"/>
        <xdr:cNvSpPr/>
      </xdr:nvSpPr>
      <xdr:spPr>
        <a:xfrm>
          <a:off x="1079500" y="97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88859</xdr:rowOff>
    </xdr:from>
    <xdr:ext cx="534377" cy="259045"/>
    <xdr:sp macro="" textlink="">
      <xdr:nvSpPr>
        <xdr:cNvPr id="149" name="テキスト ボックス 148"/>
        <xdr:cNvSpPr txBox="1"/>
      </xdr:nvSpPr>
      <xdr:spPr>
        <a:xfrm>
          <a:off x="863111" y="986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55880</xdr:rowOff>
    </xdr:from>
    <xdr:to>
      <xdr:col>24</xdr:col>
      <xdr:colOff>63500</xdr:colOff>
      <xdr:row>76</xdr:row>
      <xdr:rowOff>11570</xdr:rowOff>
    </xdr:to>
    <xdr:cxnSp macro="">
      <xdr:nvCxnSpPr>
        <xdr:cNvPr id="178" name="直線コネクタ 177"/>
        <xdr:cNvCxnSpPr/>
      </xdr:nvCxnSpPr>
      <xdr:spPr>
        <a:xfrm>
          <a:off x="3797300" y="12914630"/>
          <a:ext cx="838200" cy="12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144120</xdr:rowOff>
    </xdr:from>
    <xdr:to>
      <xdr:col>19</xdr:col>
      <xdr:colOff>177800</xdr:colOff>
      <xdr:row>75</xdr:row>
      <xdr:rowOff>55880</xdr:rowOff>
    </xdr:to>
    <xdr:cxnSp macro="">
      <xdr:nvCxnSpPr>
        <xdr:cNvPr id="181" name="直線コネクタ 180"/>
        <xdr:cNvCxnSpPr/>
      </xdr:nvCxnSpPr>
      <xdr:spPr>
        <a:xfrm>
          <a:off x="2908300" y="12659970"/>
          <a:ext cx="889000" cy="25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144120</xdr:rowOff>
    </xdr:from>
    <xdr:to>
      <xdr:col>15</xdr:col>
      <xdr:colOff>50800</xdr:colOff>
      <xdr:row>74</xdr:row>
      <xdr:rowOff>163131</xdr:rowOff>
    </xdr:to>
    <xdr:cxnSp macro="">
      <xdr:nvCxnSpPr>
        <xdr:cNvPr id="184" name="直線コネクタ 183"/>
        <xdr:cNvCxnSpPr/>
      </xdr:nvCxnSpPr>
      <xdr:spPr>
        <a:xfrm flipV="1">
          <a:off x="2019300" y="12659970"/>
          <a:ext cx="889000" cy="1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154652</xdr:rowOff>
    </xdr:from>
    <xdr:ext cx="469744" cy="259045"/>
    <xdr:sp macro="" textlink="">
      <xdr:nvSpPr>
        <xdr:cNvPr id="186" name="テキスト ボックス 185"/>
        <xdr:cNvSpPr txBox="1"/>
      </xdr:nvSpPr>
      <xdr:spPr>
        <a:xfrm>
          <a:off x="2673428" y="133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163131</xdr:rowOff>
    </xdr:from>
    <xdr:to>
      <xdr:col>10</xdr:col>
      <xdr:colOff>114300</xdr:colOff>
      <xdr:row>75</xdr:row>
      <xdr:rowOff>44907</xdr:rowOff>
    </xdr:to>
    <xdr:cxnSp macro="">
      <xdr:nvCxnSpPr>
        <xdr:cNvPr id="187" name="直線コネクタ 186"/>
        <xdr:cNvCxnSpPr/>
      </xdr:nvCxnSpPr>
      <xdr:spPr>
        <a:xfrm flipV="1">
          <a:off x="1130300" y="12850431"/>
          <a:ext cx="889000" cy="5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45496</xdr:rowOff>
    </xdr:from>
    <xdr:ext cx="469744" cy="259045"/>
    <xdr:sp macro="" textlink="">
      <xdr:nvSpPr>
        <xdr:cNvPr id="191" name="テキスト ボックス 190"/>
        <xdr:cNvSpPr txBox="1"/>
      </xdr:nvSpPr>
      <xdr:spPr>
        <a:xfrm>
          <a:off x="895428"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132220</xdr:rowOff>
    </xdr:from>
    <xdr:to>
      <xdr:col>24</xdr:col>
      <xdr:colOff>114300</xdr:colOff>
      <xdr:row>76</xdr:row>
      <xdr:rowOff>62370</xdr:rowOff>
    </xdr:to>
    <xdr:sp macro="" textlink="">
      <xdr:nvSpPr>
        <xdr:cNvPr id="197" name="楕円 196"/>
        <xdr:cNvSpPr/>
      </xdr:nvSpPr>
      <xdr:spPr>
        <a:xfrm>
          <a:off x="4584700" y="129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155097</xdr:rowOff>
    </xdr:from>
    <xdr:ext cx="534377" cy="259045"/>
    <xdr:sp macro="" textlink="">
      <xdr:nvSpPr>
        <xdr:cNvPr id="198" name="維持補修費該当値テキスト"/>
        <xdr:cNvSpPr txBox="1"/>
      </xdr:nvSpPr>
      <xdr:spPr>
        <a:xfrm>
          <a:off x="4686300" y="128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5080</xdr:rowOff>
    </xdr:from>
    <xdr:to>
      <xdr:col>20</xdr:col>
      <xdr:colOff>38100</xdr:colOff>
      <xdr:row>75</xdr:row>
      <xdr:rowOff>106680</xdr:rowOff>
    </xdr:to>
    <xdr:sp macro="" textlink="">
      <xdr:nvSpPr>
        <xdr:cNvPr id="199" name="楕円 198"/>
        <xdr:cNvSpPr/>
      </xdr:nvSpPr>
      <xdr:spPr>
        <a:xfrm>
          <a:off x="37465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123207</xdr:rowOff>
    </xdr:from>
    <xdr:ext cx="534377" cy="259045"/>
    <xdr:sp macro="" textlink="">
      <xdr:nvSpPr>
        <xdr:cNvPr id="200" name="テキスト ボックス 199"/>
        <xdr:cNvSpPr txBox="1"/>
      </xdr:nvSpPr>
      <xdr:spPr>
        <a:xfrm>
          <a:off x="3530111" y="1263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93320</xdr:rowOff>
    </xdr:from>
    <xdr:to>
      <xdr:col>15</xdr:col>
      <xdr:colOff>101600</xdr:colOff>
      <xdr:row>74</xdr:row>
      <xdr:rowOff>23470</xdr:rowOff>
    </xdr:to>
    <xdr:sp macro="" textlink="">
      <xdr:nvSpPr>
        <xdr:cNvPr id="201" name="楕円 200"/>
        <xdr:cNvSpPr/>
      </xdr:nvSpPr>
      <xdr:spPr>
        <a:xfrm>
          <a:off x="2857500" y="126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39997</xdr:rowOff>
    </xdr:from>
    <xdr:ext cx="534377" cy="259045"/>
    <xdr:sp macro="" textlink="">
      <xdr:nvSpPr>
        <xdr:cNvPr id="202" name="テキスト ボックス 201"/>
        <xdr:cNvSpPr txBox="1"/>
      </xdr:nvSpPr>
      <xdr:spPr>
        <a:xfrm>
          <a:off x="2641111" y="123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112331</xdr:rowOff>
    </xdr:from>
    <xdr:to>
      <xdr:col>10</xdr:col>
      <xdr:colOff>165100</xdr:colOff>
      <xdr:row>75</xdr:row>
      <xdr:rowOff>42481</xdr:rowOff>
    </xdr:to>
    <xdr:sp macro="" textlink="">
      <xdr:nvSpPr>
        <xdr:cNvPr id="203" name="楕円 202"/>
        <xdr:cNvSpPr/>
      </xdr:nvSpPr>
      <xdr:spPr>
        <a:xfrm>
          <a:off x="1968500" y="127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59008</xdr:rowOff>
    </xdr:from>
    <xdr:ext cx="534377" cy="259045"/>
    <xdr:sp macro="" textlink="">
      <xdr:nvSpPr>
        <xdr:cNvPr id="204" name="テキスト ボックス 203"/>
        <xdr:cNvSpPr txBox="1"/>
      </xdr:nvSpPr>
      <xdr:spPr>
        <a:xfrm>
          <a:off x="1752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165557</xdr:rowOff>
    </xdr:from>
    <xdr:to>
      <xdr:col>6</xdr:col>
      <xdr:colOff>38100</xdr:colOff>
      <xdr:row>75</xdr:row>
      <xdr:rowOff>95707</xdr:rowOff>
    </xdr:to>
    <xdr:sp macro="" textlink="">
      <xdr:nvSpPr>
        <xdr:cNvPr id="205" name="楕円 204"/>
        <xdr:cNvSpPr/>
      </xdr:nvSpPr>
      <xdr:spPr>
        <a:xfrm>
          <a:off x="1079500" y="128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112234</xdr:rowOff>
    </xdr:from>
    <xdr:ext cx="534377" cy="259045"/>
    <xdr:sp macro="" textlink="">
      <xdr:nvSpPr>
        <xdr:cNvPr id="206" name="テキスト ボックス 205"/>
        <xdr:cNvSpPr txBox="1"/>
      </xdr:nvSpPr>
      <xdr:spPr>
        <a:xfrm>
          <a:off x="863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61153</xdr:rowOff>
    </xdr:from>
    <xdr:to>
      <xdr:col>24</xdr:col>
      <xdr:colOff>63500</xdr:colOff>
      <xdr:row>98</xdr:row>
      <xdr:rowOff>120428</xdr:rowOff>
    </xdr:to>
    <xdr:cxnSp macro="">
      <xdr:nvCxnSpPr>
        <xdr:cNvPr id="234" name="直線コネクタ 233"/>
        <xdr:cNvCxnSpPr/>
      </xdr:nvCxnSpPr>
      <xdr:spPr>
        <a:xfrm flipV="1">
          <a:off x="3797300" y="16863253"/>
          <a:ext cx="838200" cy="5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120360</xdr:rowOff>
    </xdr:from>
    <xdr:to>
      <xdr:col>19</xdr:col>
      <xdr:colOff>177800</xdr:colOff>
      <xdr:row>98</xdr:row>
      <xdr:rowOff>120428</xdr:rowOff>
    </xdr:to>
    <xdr:cxnSp macro="">
      <xdr:nvCxnSpPr>
        <xdr:cNvPr id="237" name="直線コネクタ 236"/>
        <xdr:cNvCxnSpPr/>
      </xdr:nvCxnSpPr>
      <xdr:spPr>
        <a:xfrm>
          <a:off x="2908300" y="16922460"/>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96838</xdr:rowOff>
    </xdr:from>
    <xdr:to>
      <xdr:col>15</xdr:col>
      <xdr:colOff>50800</xdr:colOff>
      <xdr:row>98</xdr:row>
      <xdr:rowOff>120360</xdr:rowOff>
    </xdr:to>
    <xdr:cxnSp macro="">
      <xdr:nvCxnSpPr>
        <xdr:cNvPr id="240" name="直線コネクタ 239"/>
        <xdr:cNvCxnSpPr/>
      </xdr:nvCxnSpPr>
      <xdr:spPr>
        <a:xfrm>
          <a:off x="2019300" y="16898938"/>
          <a:ext cx="889000" cy="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96838</xdr:rowOff>
    </xdr:from>
    <xdr:to>
      <xdr:col>10</xdr:col>
      <xdr:colOff>114300</xdr:colOff>
      <xdr:row>99</xdr:row>
      <xdr:rowOff>5764</xdr:rowOff>
    </xdr:to>
    <xdr:cxnSp macro="">
      <xdr:nvCxnSpPr>
        <xdr:cNvPr id="243" name="直線コネクタ 242"/>
        <xdr:cNvCxnSpPr/>
      </xdr:nvCxnSpPr>
      <xdr:spPr>
        <a:xfrm flipV="1">
          <a:off x="1130300" y="16898938"/>
          <a:ext cx="889000" cy="8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10353</xdr:rowOff>
    </xdr:from>
    <xdr:to>
      <xdr:col>24</xdr:col>
      <xdr:colOff>114300</xdr:colOff>
      <xdr:row>98</xdr:row>
      <xdr:rowOff>111953</xdr:rowOff>
    </xdr:to>
    <xdr:sp macro="" textlink="">
      <xdr:nvSpPr>
        <xdr:cNvPr id="253" name="楕円 252"/>
        <xdr:cNvSpPr/>
      </xdr:nvSpPr>
      <xdr:spPr>
        <a:xfrm>
          <a:off x="4584700" y="168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96730</xdr:rowOff>
    </xdr:from>
    <xdr:ext cx="534377" cy="259045"/>
    <xdr:sp macro="" textlink="">
      <xdr:nvSpPr>
        <xdr:cNvPr id="254" name="扶助費該当値テキスト"/>
        <xdr:cNvSpPr txBox="1"/>
      </xdr:nvSpPr>
      <xdr:spPr>
        <a:xfrm>
          <a:off x="4686300" y="1672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69628</xdr:rowOff>
    </xdr:from>
    <xdr:to>
      <xdr:col>20</xdr:col>
      <xdr:colOff>38100</xdr:colOff>
      <xdr:row>98</xdr:row>
      <xdr:rowOff>171228</xdr:rowOff>
    </xdr:to>
    <xdr:sp macro="" textlink="">
      <xdr:nvSpPr>
        <xdr:cNvPr id="255" name="楕円 254"/>
        <xdr:cNvSpPr/>
      </xdr:nvSpPr>
      <xdr:spPr>
        <a:xfrm>
          <a:off x="3746500" y="168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162355</xdr:rowOff>
    </xdr:from>
    <xdr:ext cx="534377" cy="259045"/>
    <xdr:sp macro="" textlink="">
      <xdr:nvSpPr>
        <xdr:cNvPr id="256" name="テキスト ボックス 255"/>
        <xdr:cNvSpPr txBox="1"/>
      </xdr:nvSpPr>
      <xdr:spPr>
        <a:xfrm>
          <a:off x="3530111" y="16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69560</xdr:rowOff>
    </xdr:from>
    <xdr:to>
      <xdr:col>15</xdr:col>
      <xdr:colOff>101600</xdr:colOff>
      <xdr:row>98</xdr:row>
      <xdr:rowOff>171160</xdr:rowOff>
    </xdr:to>
    <xdr:sp macro="" textlink="">
      <xdr:nvSpPr>
        <xdr:cNvPr id="257" name="楕円 256"/>
        <xdr:cNvSpPr/>
      </xdr:nvSpPr>
      <xdr:spPr>
        <a:xfrm>
          <a:off x="2857500" y="168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162287</xdr:rowOff>
    </xdr:from>
    <xdr:ext cx="534377" cy="259045"/>
    <xdr:sp macro="" textlink="">
      <xdr:nvSpPr>
        <xdr:cNvPr id="258" name="テキスト ボックス 257"/>
        <xdr:cNvSpPr txBox="1"/>
      </xdr:nvSpPr>
      <xdr:spPr>
        <a:xfrm>
          <a:off x="2641111" y="1696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46038</xdr:rowOff>
    </xdr:from>
    <xdr:to>
      <xdr:col>10</xdr:col>
      <xdr:colOff>165100</xdr:colOff>
      <xdr:row>98</xdr:row>
      <xdr:rowOff>147638</xdr:rowOff>
    </xdr:to>
    <xdr:sp macro="" textlink="">
      <xdr:nvSpPr>
        <xdr:cNvPr id="259" name="楕円 258"/>
        <xdr:cNvSpPr/>
      </xdr:nvSpPr>
      <xdr:spPr>
        <a:xfrm>
          <a:off x="1968500" y="168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138765</xdr:rowOff>
    </xdr:from>
    <xdr:ext cx="534377" cy="259045"/>
    <xdr:sp macro="" textlink="">
      <xdr:nvSpPr>
        <xdr:cNvPr id="260" name="テキスト ボックス 259"/>
        <xdr:cNvSpPr txBox="1"/>
      </xdr:nvSpPr>
      <xdr:spPr>
        <a:xfrm>
          <a:off x="1752111" y="1694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126414</xdr:rowOff>
    </xdr:from>
    <xdr:to>
      <xdr:col>6</xdr:col>
      <xdr:colOff>38100</xdr:colOff>
      <xdr:row>99</xdr:row>
      <xdr:rowOff>56564</xdr:rowOff>
    </xdr:to>
    <xdr:sp macro="" textlink="">
      <xdr:nvSpPr>
        <xdr:cNvPr id="261" name="楕円 260"/>
        <xdr:cNvSpPr/>
      </xdr:nvSpPr>
      <xdr:spPr>
        <a:xfrm>
          <a:off x="1079500" y="169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47691</xdr:rowOff>
    </xdr:from>
    <xdr:ext cx="534377" cy="259045"/>
    <xdr:sp macro="" textlink="">
      <xdr:nvSpPr>
        <xdr:cNvPr id="262" name="テキスト ボックス 261"/>
        <xdr:cNvSpPr txBox="1"/>
      </xdr:nvSpPr>
      <xdr:spPr>
        <a:xfrm>
          <a:off x="863111" y="170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106423</xdr:rowOff>
    </xdr:from>
    <xdr:to>
      <xdr:col>55</xdr:col>
      <xdr:colOff>0</xdr:colOff>
      <xdr:row>36</xdr:row>
      <xdr:rowOff>114150</xdr:rowOff>
    </xdr:to>
    <xdr:cxnSp macro="">
      <xdr:nvCxnSpPr>
        <xdr:cNvPr id="291" name="直線コネクタ 290"/>
        <xdr:cNvCxnSpPr/>
      </xdr:nvCxnSpPr>
      <xdr:spPr>
        <a:xfrm flipV="1">
          <a:off x="9639300" y="6278623"/>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89660</xdr:rowOff>
    </xdr:from>
    <xdr:to>
      <xdr:col>50</xdr:col>
      <xdr:colOff>114300</xdr:colOff>
      <xdr:row>36</xdr:row>
      <xdr:rowOff>114150</xdr:rowOff>
    </xdr:to>
    <xdr:cxnSp macro="">
      <xdr:nvCxnSpPr>
        <xdr:cNvPr id="294" name="直線コネクタ 293"/>
        <xdr:cNvCxnSpPr/>
      </xdr:nvCxnSpPr>
      <xdr:spPr>
        <a:xfrm>
          <a:off x="8750300" y="6261860"/>
          <a:ext cx="889000" cy="2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89660</xdr:rowOff>
    </xdr:from>
    <xdr:to>
      <xdr:col>45</xdr:col>
      <xdr:colOff>177800</xdr:colOff>
      <xdr:row>36</xdr:row>
      <xdr:rowOff>157188</xdr:rowOff>
    </xdr:to>
    <xdr:cxnSp macro="">
      <xdr:nvCxnSpPr>
        <xdr:cNvPr id="297" name="直線コネクタ 296"/>
        <xdr:cNvCxnSpPr/>
      </xdr:nvCxnSpPr>
      <xdr:spPr>
        <a:xfrm flipV="1">
          <a:off x="7861300" y="6261860"/>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135806</xdr:rowOff>
    </xdr:from>
    <xdr:to>
      <xdr:col>41</xdr:col>
      <xdr:colOff>50800</xdr:colOff>
      <xdr:row>36</xdr:row>
      <xdr:rowOff>157188</xdr:rowOff>
    </xdr:to>
    <xdr:cxnSp macro="">
      <xdr:nvCxnSpPr>
        <xdr:cNvPr id="300" name="直線コネクタ 299"/>
        <xdr:cNvCxnSpPr/>
      </xdr:nvCxnSpPr>
      <xdr:spPr>
        <a:xfrm>
          <a:off x="6972300" y="6308006"/>
          <a:ext cx="889000" cy="2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55623</xdr:rowOff>
    </xdr:from>
    <xdr:to>
      <xdr:col>55</xdr:col>
      <xdr:colOff>50800</xdr:colOff>
      <xdr:row>36</xdr:row>
      <xdr:rowOff>157223</xdr:rowOff>
    </xdr:to>
    <xdr:sp macro="" textlink="">
      <xdr:nvSpPr>
        <xdr:cNvPr id="310" name="楕円 309"/>
        <xdr:cNvSpPr/>
      </xdr:nvSpPr>
      <xdr:spPr>
        <a:xfrm>
          <a:off x="10426700" y="622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34050</xdr:rowOff>
    </xdr:from>
    <xdr:ext cx="534377" cy="259045"/>
    <xdr:sp macro="" textlink="">
      <xdr:nvSpPr>
        <xdr:cNvPr id="311" name="補助費等該当値テキスト"/>
        <xdr:cNvSpPr txBox="1"/>
      </xdr:nvSpPr>
      <xdr:spPr>
        <a:xfrm>
          <a:off x="10528300" y="620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63350</xdr:rowOff>
    </xdr:from>
    <xdr:to>
      <xdr:col>50</xdr:col>
      <xdr:colOff>165100</xdr:colOff>
      <xdr:row>36</xdr:row>
      <xdr:rowOff>164950</xdr:rowOff>
    </xdr:to>
    <xdr:sp macro="" textlink="">
      <xdr:nvSpPr>
        <xdr:cNvPr id="312" name="楕円 311"/>
        <xdr:cNvSpPr/>
      </xdr:nvSpPr>
      <xdr:spPr>
        <a:xfrm>
          <a:off x="9588500" y="62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156077</xdr:rowOff>
    </xdr:from>
    <xdr:ext cx="534377" cy="259045"/>
    <xdr:sp macro="" textlink="">
      <xdr:nvSpPr>
        <xdr:cNvPr id="313" name="テキスト ボックス 312"/>
        <xdr:cNvSpPr txBox="1"/>
      </xdr:nvSpPr>
      <xdr:spPr>
        <a:xfrm>
          <a:off x="9372111" y="632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38860</xdr:rowOff>
    </xdr:from>
    <xdr:to>
      <xdr:col>46</xdr:col>
      <xdr:colOff>38100</xdr:colOff>
      <xdr:row>36</xdr:row>
      <xdr:rowOff>140460</xdr:rowOff>
    </xdr:to>
    <xdr:sp macro="" textlink="">
      <xdr:nvSpPr>
        <xdr:cNvPr id="314" name="楕円 313"/>
        <xdr:cNvSpPr/>
      </xdr:nvSpPr>
      <xdr:spPr>
        <a:xfrm>
          <a:off x="8699500" y="621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156987</xdr:rowOff>
    </xdr:from>
    <xdr:ext cx="534377" cy="259045"/>
    <xdr:sp macro="" textlink="">
      <xdr:nvSpPr>
        <xdr:cNvPr id="315" name="テキスト ボックス 314"/>
        <xdr:cNvSpPr txBox="1"/>
      </xdr:nvSpPr>
      <xdr:spPr>
        <a:xfrm>
          <a:off x="8483111" y="598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106388</xdr:rowOff>
    </xdr:from>
    <xdr:to>
      <xdr:col>41</xdr:col>
      <xdr:colOff>101600</xdr:colOff>
      <xdr:row>37</xdr:row>
      <xdr:rowOff>36538</xdr:rowOff>
    </xdr:to>
    <xdr:sp macro="" textlink="">
      <xdr:nvSpPr>
        <xdr:cNvPr id="316" name="楕円 315"/>
        <xdr:cNvSpPr/>
      </xdr:nvSpPr>
      <xdr:spPr>
        <a:xfrm>
          <a:off x="7810500" y="62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27665</xdr:rowOff>
    </xdr:from>
    <xdr:ext cx="534377" cy="259045"/>
    <xdr:sp macro="" textlink="">
      <xdr:nvSpPr>
        <xdr:cNvPr id="317" name="テキスト ボックス 316"/>
        <xdr:cNvSpPr txBox="1"/>
      </xdr:nvSpPr>
      <xdr:spPr>
        <a:xfrm>
          <a:off x="7594111" y="63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85006</xdr:rowOff>
    </xdr:from>
    <xdr:to>
      <xdr:col>36</xdr:col>
      <xdr:colOff>165100</xdr:colOff>
      <xdr:row>37</xdr:row>
      <xdr:rowOff>15156</xdr:rowOff>
    </xdr:to>
    <xdr:sp macro="" textlink="">
      <xdr:nvSpPr>
        <xdr:cNvPr id="318" name="楕円 317"/>
        <xdr:cNvSpPr/>
      </xdr:nvSpPr>
      <xdr:spPr>
        <a:xfrm>
          <a:off x="6921500" y="62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6283</xdr:rowOff>
    </xdr:from>
    <xdr:ext cx="534377" cy="259045"/>
    <xdr:sp macro="" textlink="">
      <xdr:nvSpPr>
        <xdr:cNvPr id="319" name="テキスト ボックス 318"/>
        <xdr:cNvSpPr txBox="1"/>
      </xdr:nvSpPr>
      <xdr:spPr>
        <a:xfrm>
          <a:off x="6705111" y="63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139124</xdr:rowOff>
    </xdr:from>
    <xdr:to>
      <xdr:col>55</xdr:col>
      <xdr:colOff>0</xdr:colOff>
      <xdr:row>58</xdr:row>
      <xdr:rowOff>2425</xdr:rowOff>
    </xdr:to>
    <xdr:cxnSp macro="">
      <xdr:nvCxnSpPr>
        <xdr:cNvPr id="346" name="直線コネクタ 345"/>
        <xdr:cNvCxnSpPr/>
      </xdr:nvCxnSpPr>
      <xdr:spPr>
        <a:xfrm flipV="1">
          <a:off x="9639300" y="9911774"/>
          <a:ext cx="838200" cy="3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2425</xdr:rowOff>
    </xdr:from>
    <xdr:to>
      <xdr:col>50</xdr:col>
      <xdr:colOff>114300</xdr:colOff>
      <xdr:row>58</xdr:row>
      <xdr:rowOff>21127</xdr:rowOff>
    </xdr:to>
    <xdr:cxnSp macro="">
      <xdr:nvCxnSpPr>
        <xdr:cNvPr id="349" name="直線コネクタ 348"/>
        <xdr:cNvCxnSpPr/>
      </xdr:nvCxnSpPr>
      <xdr:spPr>
        <a:xfrm flipV="1">
          <a:off x="8750300" y="9946525"/>
          <a:ext cx="889000" cy="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87922</xdr:rowOff>
    </xdr:from>
    <xdr:to>
      <xdr:col>45</xdr:col>
      <xdr:colOff>177800</xdr:colOff>
      <xdr:row>58</xdr:row>
      <xdr:rowOff>21127</xdr:rowOff>
    </xdr:to>
    <xdr:cxnSp macro="">
      <xdr:nvCxnSpPr>
        <xdr:cNvPr id="352" name="直線コネクタ 351"/>
        <xdr:cNvCxnSpPr/>
      </xdr:nvCxnSpPr>
      <xdr:spPr>
        <a:xfrm>
          <a:off x="7861300" y="9860572"/>
          <a:ext cx="889000" cy="10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87922</xdr:rowOff>
    </xdr:from>
    <xdr:to>
      <xdr:col>41</xdr:col>
      <xdr:colOff>50800</xdr:colOff>
      <xdr:row>58</xdr:row>
      <xdr:rowOff>9347</xdr:rowOff>
    </xdr:to>
    <xdr:cxnSp macro="">
      <xdr:nvCxnSpPr>
        <xdr:cNvPr id="355" name="直線コネクタ 354"/>
        <xdr:cNvCxnSpPr/>
      </xdr:nvCxnSpPr>
      <xdr:spPr>
        <a:xfrm flipV="1">
          <a:off x="6972300" y="9860572"/>
          <a:ext cx="889000" cy="9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88324</xdr:rowOff>
    </xdr:from>
    <xdr:to>
      <xdr:col>55</xdr:col>
      <xdr:colOff>50800</xdr:colOff>
      <xdr:row>58</xdr:row>
      <xdr:rowOff>18474</xdr:rowOff>
    </xdr:to>
    <xdr:sp macro="" textlink="">
      <xdr:nvSpPr>
        <xdr:cNvPr id="365" name="楕円 364"/>
        <xdr:cNvSpPr/>
      </xdr:nvSpPr>
      <xdr:spPr>
        <a:xfrm>
          <a:off x="10426700" y="98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111201</xdr:rowOff>
    </xdr:from>
    <xdr:ext cx="534377" cy="259045"/>
    <xdr:sp macro="" textlink="">
      <xdr:nvSpPr>
        <xdr:cNvPr id="366" name="普通建設事業費該当値テキスト"/>
        <xdr:cNvSpPr txBox="1"/>
      </xdr:nvSpPr>
      <xdr:spPr>
        <a:xfrm>
          <a:off x="10528300" y="97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123075</xdr:rowOff>
    </xdr:from>
    <xdr:to>
      <xdr:col>50</xdr:col>
      <xdr:colOff>165100</xdr:colOff>
      <xdr:row>58</xdr:row>
      <xdr:rowOff>53225</xdr:rowOff>
    </xdr:to>
    <xdr:sp macro="" textlink="">
      <xdr:nvSpPr>
        <xdr:cNvPr id="367" name="楕円 366"/>
        <xdr:cNvSpPr/>
      </xdr:nvSpPr>
      <xdr:spPr>
        <a:xfrm>
          <a:off x="9588500" y="98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44352</xdr:rowOff>
    </xdr:from>
    <xdr:ext cx="534377" cy="259045"/>
    <xdr:sp macro="" textlink="">
      <xdr:nvSpPr>
        <xdr:cNvPr id="368" name="テキスト ボックス 367"/>
        <xdr:cNvSpPr txBox="1"/>
      </xdr:nvSpPr>
      <xdr:spPr>
        <a:xfrm>
          <a:off x="9372111" y="99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141777</xdr:rowOff>
    </xdr:from>
    <xdr:to>
      <xdr:col>46</xdr:col>
      <xdr:colOff>38100</xdr:colOff>
      <xdr:row>58</xdr:row>
      <xdr:rowOff>71927</xdr:rowOff>
    </xdr:to>
    <xdr:sp macro="" textlink="">
      <xdr:nvSpPr>
        <xdr:cNvPr id="369" name="楕円 368"/>
        <xdr:cNvSpPr/>
      </xdr:nvSpPr>
      <xdr:spPr>
        <a:xfrm>
          <a:off x="8699500" y="991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63054</xdr:rowOff>
    </xdr:from>
    <xdr:ext cx="534377" cy="259045"/>
    <xdr:sp macro="" textlink="">
      <xdr:nvSpPr>
        <xdr:cNvPr id="370" name="テキスト ボックス 369"/>
        <xdr:cNvSpPr txBox="1"/>
      </xdr:nvSpPr>
      <xdr:spPr>
        <a:xfrm>
          <a:off x="8483111" y="1000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37122</xdr:rowOff>
    </xdr:from>
    <xdr:to>
      <xdr:col>41</xdr:col>
      <xdr:colOff>101600</xdr:colOff>
      <xdr:row>57</xdr:row>
      <xdr:rowOff>138722</xdr:rowOff>
    </xdr:to>
    <xdr:sp macro="" textlink="">
      <xdr:nvSpPr>
        <xdr:cNvPr id="371" name="楕円 370"/>
        <xdr:cNvSpPr/>
      </xdr:nvSpPr>
      <xdr:spPr>
        <a:xfrm>
          <a:off x="7810500" y="98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155249</xdr:rowOff>
    </xdr:from>
    <xdr:ext cx="534377" cy="259045"/>
    <xdr:sp macro="" textlink="">
      <xdr:nvSpPr>
        <xdr:cNvPr id="372" name="テキスト ボックス 371"/>
        <xdr:cNvSpPr txBox="1"/>
      </xdr:nvSpPr>
      <xdr:spPr>
        <a:xfrm>
          <a:off x="7594111" y="95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129997</xdr:rowOff>
    </xdr:from>
    <xdr:to>
      <xdr:col>36</xdr:col>
      <xdr:colOff>165100</xdr:colOff>
      <xdr:row>58</xdr:row>
      <xdr:rowOff>60147</xdr:rowOff>
    </xdr:to>
    <xdr:sp macro="" textlink="">
      <xdr:nvSpPr>
        <xdr:cNvPr id="373" name="楕円 372"/>
        <xdr:cNvSpPr/>
      </xdr:nvSpPr>
      <xdr:spPr>
        <a:xfrm>
          <a:off x="6921500" y="99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51274</xdr:rowOff>
    </xdr:from>
    <xdr:ext cx="534377" cy="259045"/>
    <xdr:sp macro="" textlink="">
      <xdr:nvSpPr>
        <xdr:cNvPr id="374" name="テキスト ボックス 373"/>
        <xdr:cNvSpPr txBox="1"/>
      </xdr:nvSpPr>
      <xdr:spPr>
        <a:xfrm>
          <a:off x="6705111" y="99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121858</xdr:rowOff>
    </xdr:from>
    <xdr:to>
      <xdr:col>55</xdr:col>
      <xdr:colOff>0</xdr:colOff>
      <xdr:row>78</xdr:row>
      <xdr:rowOff>155656</xdr:rowOff>
    </xdr:to>
    <xdr:cxnSp macro="">
      <xdr:nvCxnSpPr>
        <xdr:cNvPr id="403" name="直線コネクタ 402"/>
        <xdr:cNvCxnSpPr/>
      </xdr:nvCxnSpPr>
      <xdr:spPr>
        <a:xfrm flipV="1">
          <a:off x="9639300" y="13494958"/>
          <a:ext cx="838200" cy="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155656</xdr:rowOff>
    </xdr:from>
    <xdr:to>
      <xdr:col>50</xdr:col>
      <xdr:colOff>114300</xdr:colOff>
      <xdr:row>78</xdr:row>
      <xdr:rowOff>165917</xdr:rowOff>
    </xdr:to>
    <xdr:cxnSp macro="">
      <xdr:nvCxnSpPr>
        <xdr:cNvPr id="406" name="直線コネクタ 405"/>
        <xdr:cNvCxnSpPr/>
      </xdr:nvCxnSpPr>
      <xdr:spPr>
        <a:xfrm flipV="1">
          <a:off x="8750300" y="13528756"/>
          <a:ext cx="8890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151541</xdr:rowOff>
    </xdr:from>
    <xdr:to>
      <xdr:col>45</xdr:col>
      <xdr:colOff>177800</xdr:colOff>
      <xdr:row>78</xdr:row>
      <xdr:rowOff>165917</xdr:rowOff>
    </xdr:to>
    <xdr:cxnSp macro="">
      <xdr:nvCxnSpPr>
        <xdr:cNvPr id="409" name="直線コネクタ 408"/>
        <xdr:cNvCxnSpPr/>
      </xdr:nvCxnSpPr>
      <xdr:spPr>
        <a:xfrm>
          <a:off x="7861300" y="13524641"/>
          <a:ext cx="889000" cy="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83350</xdr:rowOff>
    </xdr:from>
    <xdr:to>
      <xdr:col>41</xdr:col>
      <xdr:colOff>50800</xdr:colOff>
      <xdr:row>78</xdr:row>
      <xdr:rowOff>151541</xdr:rowOff>
    </xdr:to>
    <xdr:cxnSp macro="">
      <xdr:nvCxnSpPr>
        <xdr:cNvPr id="412" name="直線コネクタ 411"/>
        <xdr:cNvCxnSpPr/>
      </xdr:nvCxnSpPr>
      <xdr:spPr>
        <a:xfrm>
          <a:off x="6972300" y="13456450"/>
          <a:ext cx="889000" cy="6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71058</xdr:rowOff>
    </xdr:from>
    <xdr:to>
      <xdr:col>55</xdr:col>
      <xdr:colOff>50800</xdr:colOff>
      <xdr:row>79</xdr:row>
      <xdr:rowOff>1208</xdr:rowOff>
    </xdr:to>
    <xdr:sp macro="" textlink="">
      <xdr:nvSpPr>
        <xdr:cNvPr id="422" name="楕円 421"/>
        <xdr:cNvSpPr/>
      </xdr:nvSpPr>
      <xdr:spPr>
        <a:xfrm>
          <a:off x="10426700" y="134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30435</xdr:rowOff>
    </xdr:from>
    <xdr:ext cx="534377" cy="259045"/>
    <xdr:sp macro="" textlink="">
      <xdr:nvSpPr>
        <xdr:cNvPr id="423" name="普通建設事業費 （ うち新規整備　）該当値テキスト"/>
        <xdr:cNvSpPr txBox="1"/>
      </xdr:nvSpPr>
      <xdr:spPr>
        <a:xfrm>
          <a:off x="10528300" y="132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104856</xdr:rowOff>
    </xdr:from>
    <xdr:to>
      <xdr:col>50</xdr:col>
      <xdr:colOff>165100</xdr:colOff>
      <xdr:row>79</xdr:row>
      <xdr:rowOff>35006</xdr:rowOff>
    </xdr:to>
    <xdr:sp macro="" textlink="">
      <xdr:nvSpPr>
        <xdr:cNvPr id="424" name="楕円 423"/>
        <xdr:cNvSpPr/>
      </xdr:nvSpPr>
      <xdr:spPr>
        <a:xfrm>
          <a:off x="9588500" y="134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26133</xdr:rowOff>
    </xdr:from>
    <xdr:ext cx="534377" cy="259045"/>
    <xdr:sp macro="" textlink="">
      <xdr:nvSpPr>
        <xdr:cNvPr id="425" name="テキスト ボックス 424"/>
        <xdr:cNvSpPr txBox="1"/>
      </xdr:nvSpPr>
      <xdr:spPr>
        <a:xfrm>
          <a:off x="9372111" y="1357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115117</xdr:rowOff>
    </xdr:from>
    <xdr:to>
      <xdr:col>46</xdr:col>
      <xdr:colOff>38100</xdr:colOff>
      <xdr:row>79</xdr:row>
      <xdr:rowOff>45267</xdr:rowOff>
    </xdr:to>
    <xdr:sp macro="" textlink="">
      <xdr:nvSpPr>
        <xdr:cNvPr id="426" name="楕円 425"/>
        <xdr:cNvSpPr/>
      </xdr:nvSpPr>
      <xdr:spPr>
        <a:xfrm>
          <a:off x="8699500" y="1348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36394</xdr:rowOff>
    </xdr:from>
    <xdr:ext cx="534377" cy="259045"/>
    <xdr:sp macro="" textlink="">
      <xdr:nvSpPr>
        <xdr:cNvPr id="427" name="テキスト ボックス 426"/>
        <xdr:cNvSpPr txBox="1"/>
      </xdr:nvSpPr>
      <xdr:spPr>
        <a:xfrm>
          <a:off x="8483111" y="1358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100741</xdr:rowOff>
    </xdr:from>
    <xdr:to>
      <xdr:col>41</xdr:col>
      <xdr:colOff>101600</xdr:colOff>
      <xdr:row>79</xdr:row>
      <xdr:rowOff>30891</xdr:rowOff>
    </xdr:to>
    <xdr:sp macro="" textlink="">
      <xdr:nvSpPr>
        <xdr:cNvPr id="428" name="楕円 427"/>
        <xdr:cNvSpPr/>
      </xdr:nvSpPr>
      <xdr:spPr>
        <a:xfrm>
          <a:off x="7810500" y="1347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22018</xdr:rowOff>
    </xdr:from>
    <xdr:ext cx="534377" cy="259045"/>
    <xdr:sp macro="" textlink="">
      <xdr:nvSpPr>
        <xdr:cNvPr id="429" name="テキスト ボックス 428"/>
        <xdr:cNvSpPr txBox="1"/>
      </xdr:nvSpPr>
      <xdr:spPr>
        <a:xfrm>
          <a:off x="7594111" y="135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32550</xdr:rowOff>
    </xdr:from>
    <xdr:to>
      <xdr:col>36</xdr:col>
      <xdr:colOff>165100</xdr:colOff>
      <xdr:row>78</xdr:row>
      <xdr:rowOff>134150</xdr:rowOff>
    </xdr:to>
    <xdr:sp macro="" textlink="">
      <xdr:nvSpPr>
        <xdr:cNvPr id="430" name="楕円 429"/>
        <xdr:cNvSpPr/>
      </xdr:nvSpPr>
      <xdr:spPr>
        <a:xfrm>
          <a:off x="6921500" y="134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125277</xdr:rowOff>
    </xdr:from>
    <xdr:ext cx="534377" cy="259045"/>
    <xdr:sp macro="" textlink="">
      <xdr:nvSpPr>
        <xdr:cNvPr id="431" name="テキスト ボックス 430"/>
        <xdr:cNvSpPr txBox="1"/>
      </xdr:nvSpPr>
      <xdr:spPr>
        <a:xfrm>
          <a:off x="6705111" y="1349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25433</xdr:rowOff>
    </xdr:from>
    <xdr:to>
      <xdr:col>55</xdr:col>
      <xdr:colOff>0</xdr:colOff>
      <xdr:row>97</xdr:row>
      <xdr:rowOff>37342</xdr:rowOff>
    </xdr:to>
    <xdr:cxnSp macro="">
      <xdr:nvCxnSpPr>
        <xdr:cNvPr id="462" name="直線コネクタ 461"/>
        <xdr:cNvCxnSpPr/>
      </xdr:nvCxnSpPr>
      <xdr:spPr>
        <a:xfrm flipV="1">
          <a:off x="9639300" y="16656083"/>
          <a:ext cx="8382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37342</xdr:rowOff>
    </xdr:from>
    <xdr:to>
      <xdr:col>50</xdr:col>
      <xdr:colOff>114300</xdr:colOff>
      <xdr:row>97</xdr:row>
      <xdr:rowOff>92554</xdr:rowOff>
    </xdr:to>
    <xdr:cxnSp macro="">
      <xdr:nvCxnSpPr>
        <xdr:cNvPr id="465" name="直線コネクタ 464"/>
        <xdr:cNvCxnSpPr/>
      </xdr:nvCxnSpPr>
      <xdr:spPr>
        <a:xfrm flipV="1">
          <a:off x="8750300" y="16667992"/>
          <a:ext cx="889000" cy="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92554</xdr:rowOff>
    </xdr:from>
    <xdr:to>
      <xdr:col>45</xdr:col>
      <xdr:colOff>177800</xdr:colOff>
      <xdr:row>97</xdr:row>
      <xdr:rowOff>151674</xdr:rowOff>
    </xdr:to>
    <xdr:cxnSp macro="">
      <xdr:nvCxnSpPr>
        <xdr:cNvPr id="468" name="直線コネクタ 467"/>
        <xdr:cNvCxnSpPr/>
      </xdr:nvCxnSpPr>
      <xdr:spPr>
        <a:xfrm flipV="1">
          <a:off x="7861300" y="16723204"/>
          <a:ext cx="889000" cy="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151674</xdr:rowOff>
    </xdr:from>
    <xdr:to>
      <xdr:col>41</xdr:col>
      <xdr:colOff>50800</xdr:colOff>
      <xdr:row>98</xdr:row>
      <xdr:rowOff>133212</xdr:rowOff>
    </xdr:to>
    <xdr:cxnSp macro="">
      <xdr:nvCxnSpPr>
        <xdr:cNvPr id="471" name="直線コネクタ 470"/>
        <xdr:cNvCxnSpPr/>
      </xdr:nvCxnSpPr>
      <xdr:spPr>
        <a:xfrm flipV="1">
          <a:off x="6972300" y="16782324"/>
          <a:ext cx="889000" cy="15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146083</xdr:rowOff>
    </xdr:from>
    <xdr:to>
      <xdr:col>55</xdr:col>
      <xdr:colOff>50800</xdr:colOff>
      <xdr:row>97</xdr:row>
      <xdr:rowOff>76233</xdr:rowOff>
    </xdr:to>
    <xdr:sp macro="" textlink="">
      <xdr:nvSpPr>
        <xdr:cNvPr id="481" name="楕円 480"/>
        <xdr:cNvSpPr/>
      </xdr:nvSpPr>
      <xdr:spPr>
        <a:xfrm>
          <a:off x="10426700" y="166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124510</xdr:rowOff>
    </xdr:from>
    <xdr:ext cx="534377" cy="259045"/>
    <xdr:sp macro="" textlink="">
      <xdr:nvSpPr>
        <xdr:cNvPr id="482" name="普通建設事業費 （ うち更新整備　）該当値テキスト"/>
        <xdr:cNvSpPr txBox="1"/>
      </xdr:nvSpPr>
      <xdr:spPr>
        <a:xfrm>
          <a:off x="10528300" y="1658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157992</xdr:rowOff>
    </xdr:from>
    <xdr:to>
      <xdr:col>50</xdr:col>
      <xdr:colOff>165100</xdr:colOff>
      <xdr:row>97</xdr:row>
      <xdr:rowOff>88142</xdr:rowOff>
    </xdr:to>
    <xdr:sp macro="" textlink="">
      <xdr:nvSpPr>
        <xdr:cNvPr id="483" name="楕円 482"/>
        <xdr:cNvSpPr/>
      </xdr:nvSpPr>
      <xdr:spPr>
        <a:xfrm>
          <a:off x="9588500" y="166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79269</xdr:rowOff>
    </xdr:from>
    <xdr:ext cx="534377" cy="259045"/>
    <xdr:sp macro="" textlink="">
      <xdr:nvSpPr>
        <xdr:cNvPr id="484" name="テキスト ボックス 483"/>
        <xdr:cNvSpPr txBox="1"/>
      </xdr:nvSpPr>
      <xdr:spPr>
        <a:xfrm>
          <a:off x="9372111" y="1670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41754</xdr:rowOff>
    </xdr:from>
    <xdr:to>
      <xdr:col>46</xdr:col>
      <xdr:colOff>38100</xdr:colOff>
      <xdr:row>97</xdr:row>
      <xdr:rowOff>143354</xdr:rowOff>
    </xdr:to>
    <xdr:sp macro="" textlink="">
      <xdr:nvSpPr>
        <xdr:cNvPr id="485" name="楕円 484"/>
        <xdr:cNvSpPr/>
      </xdr:nvSpPr>
      <xdr:spPr>
        <a:xfrm>
          <a:off x="8699500" y="166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134481</xdr:rowOff>
    </xdr:from>
    <xdr:ext cx="534377" cy="259045"/>
    <xdr:sp macro="" textlink="">
      <xdr:nvSpPr>
        <xdr:cNvPr id="486" name="テキスト ボックス 485"/>
        <xdr:cNvSpPr txBox="1"/>
      </xdr:nvSpPr>
      <xdr:spPr>
        <a:xfrm>
          <a:off x="8483111" y="167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100874</xdr:rowOff>
    </xdr:from>
    <xdr:to>
      <xdr:col>41</xdr:col>
      <xdr:colOff>101600</xdr:colOff>
      <xdr:row>98</xdr:row>
      <xdr:rowOff>31024</xdr:rowOff>
    </xdr:to>
    <xdr:sp macro="" textlink="">
      <xdr:nvSpPr>
        <xdr:cNvPr id="487" name="楕円 486"/>
        <xdr:cNvSpPr/>
      </xdr:nvSpPr>
      <xdr:spPr>
        <a:xfrm>
          <a:off x="7810500" y="1673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22151</xdr:rowOff>
    </xdr:from>
    <xdr:ext cx="534377" cy="259045"/>
    <xdr:sp macro="" textlink="">
      <xdr:nvSpPr>
        <xdr:cNvPr id="488" name="テキスト ボックス 487"/>
        <xdr:cNvSpPr txBox="1"/>
      </xdr:nvSpPr>
      <xdr:spPr>
        <a:xfrm>
          <a:off x="7594111" y="1682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82412</xdr:rowOff>
    </xdr:from>
    <xdr:to>
      <xdr:col>36</xdr:col>
      <xdr:colOff>165100</xdr:colOff>
      <xdr:row>99</xdr:row>
      <xdr:rowOff>12562</xdr:rowOff>
    </xdr:to>
    <xdr:sp macro="" textlink="">
      <xdr:nvSpPr>
        <xdr:cNvPr id="489" name="楕円 488"/>
        <xdr:cNvSpPr/>
      </xdr:nvSpPr>
      <xdr:spPr>
        <a:xfrm>
          <a:off x="6921500" y="168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3689</xdr:rowOff>
    </xdr:from>
    <xdr:ext cx="534377" cy="259045"/>
    <xdr:sp macro="" textlink="">
      <xdr:nvSpPr>
        <xdr:cNvPr id="490" name="テキスト ボックス 489"/>
        <xdr:cNvSpPr txBox="1"/>
      </xdr:nvSpPr>
      <xdr:spPr>
        <a:xfrm>
          <a:off x="6705111" y="169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12256</xdr:rowOff>
    </xdr:from>
    <xdr:to>
      <xdr:col>85</xdr:col>
      <xdr:colOff>127000</xdr:colOff>
      <xdr:row>39</xdr:row>
      <xdr:rowOff>19076</xdr:rowOff>
    </xdr:to>
    <xdr:cxnSp macro="">
      <xdr:nvCxnSpPr>
        <xdr:cNvPr id="519" name="直線コネクタ 518"/>
        <xdr:cNvCxnSpPr/>
      </xdr:nvCxnSpPr>
      <xdr:spPr>
        <a:xfrm>
          <a:off x="15481300" y="6698806"/>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106108</xdr:rowOff>
    </xdr:from>
    <xdr:to>
      <xdr:col>81</xdr:col>
      <xdr:colOff>50800</xdr:colOff>
      <xdr:row>39</xdr:row>
      <xdr:rowOff>12256</xdr:rowOff>
    </xdr:to>
    <xdr:cxnSp macro="">
      <xdr:nvCxnSpPr>
        <xdr:cNvPr id="522" name="直線コネクタ 521"/>
        <xdr:cNvCxnSpPr/>
      </xdr:nvCxnSpPr>
      <xdr:spPr>
        <a:xfrm>
          <a:off x="14592300" y="6621208"/>
          <a:ext cx="889000" cy="7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106108</xdr:rowOff>
    </xdr:from>
    <xdr:to>
      <xdr:col>76</xdr:col>
      <xdr:colOff>114300</xdr:colOff>
      <xdr:row>39</xdr:row>
      <xdr:rowOff>37249</xdr:rowOff>
    </xdr:to>
    <xdr:cxnSp macro="">
      <xdr:nvCxnSpPr>
        <xdr:cNvPr id="525" name="直線コネクタ 524"/>
        <xdr:cNvCxnSpPr/>
      </xdr:nvCxnSpPr>
      <xdr:spPr>
        <a:xfrm flipV="1">
          <a:off x="13703300" y="6621208"/>
          <a:ext cx="889000" cy="10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28491</xdr:rowOff>
    </xdr:from>
    <xdr:ext cx="469744" cy="259045"/>
    <xdr:sp macro="" textlink="">
      <xdr:nvSpPr>
        <xdr:cNvPr id="527" name="テキスト ボックス 526"/>
        <xdr:cNvSpPr txBox="1"/>
      </xdr:nvSpPr>
      <xdr:spPr>
        <a:xfrm>
          <a:off x="14357428" y="67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30302</xdr:rowOff>
    </xdr:from>
    <xdr:to>
      <xdr:col>71</xdr:col>
      <xdr:colOff>177800</xdr:colOff>
      <xdr:row>39</xdr:row>
      <xdr:rowOff>37249</xdr:rowOff>
    </xdr:to>
    <xdr:cxnSp macro="">
      <xdr:nvCxnSpPr>
        <xdr:cNvPr id="528" name="直線コネクタ 527"/>
        <xdr:cNvCxnSpPr/>
      </xdr:nvCxnSpPr>
      <xdr:spPr>
        <a:xfrm>
          <a:off x="12814300" y="6716852"/>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139726</xdr:rowOff>
    </xdr:from>
    <xdr:to>
      <xdr:col>85</xdr:col>
      <xdr:colOff>177800</xdr:colOff>
      <xdr:row>39</xdr:row>
      <xdr:rowOff>69876</xdr:rowOff>
    </xdr:to>
    <xdr:sp macro="" textlink="">
      <xdr:nvSpPr>
        <xdr:cNvPr id="538" name="楕円 537"/>
        <xdr:cNvSpPr/>
      </xdr:nvSpPr>
      <xdr:spPr>
        <a:xfrm>
          <a:off x="16268700" y="66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62121</xdr:rowOff>
    </xdr:from>
    <xdr:ext cx="469744" cy="259045"/>
    <xdr:sp macro="" textlink="">
      <xdr:nvSpPr>
        <xdr:cNvPr id="539" name="災害復旧事業費該当値テキスト"/>
        <xdr:cNvSpPr txBox="1"/>
      </xdr:nvSpPr>
      <xdr:spPr>
        <a:xfrm>
          <a:off x="16370300" y="65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132906</xdr:rowOff>
    </xdr:from>
    <xdr:to>
      <xdr:col>81</xdr:col>
      <xdr:colOff>101600</xdr:colOff>
      <xdr:row>39</xdr:row>
      <xdr:rowOff>63056</xdr:rowOff>
    </xdr:to>
    <xdr:sp macro="" textlink="">
      <xdr:nvSpPr>
        <xdr:cNvPr id="540" name="楕円 539"/>
        <xdr:cNvSpPr/>
      </xdr:nvSpPr>
      <xdr:spPr>
        <a:xfrm>
          <a:off x="15430500" y="66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54183</xdr:rowOff>
    </xdr:from>
    <xdr:ext cx="469744" cy="259045"/>
    <xdr:sp macro="" textlink="">
      <xdr:nvSpPr>
        <xdr:cNvPr id="541" name="テキスト ボックス 540"/>
        <xdr:cNvSpPr txBox="1"/>
      </xdr:nvSpPr>
      <xdr:spPr>
        <a:xfrm>
          <a:off x="15246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55308</xdr:rowOff>
    </xdr:from>
    <xdr:to>
      <xdr:col>76</xdr:col>
      <xdr:colOff>165100</xdr:colOff>
      <xdr:row>38</xdr:row>
      <xdr:rowOff>156908</xdr:rowOff>
    </xdr:to>
    <xdr:sp macro="" textlink="">
      <xdr:nvSpPr>
        <xdr:cNvPr id="542" name="楕円 541"/>
        <xdr:cNvSpPr/>
      </xdr:nvSpPr>
      <xdr:spPr>
        <a:xfrm>
          <a:off x="14541500" y="65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1986</xdr:rowOff>
    </xdr:from>
    <xdr:ext cx="469744" cy="259045"/>
    <xdr:sp macro="" textlink="">
      <xdr:nvSpPr>
        <xdr:cNvPr id="543" name="テキスト ボックス 542"/>
        <xdr:cNvSpPr txBox="1"/>
      </xdr:nvSpPr>
      <xdr:spPr>
        <a:xfrm>
          <a:off x="14357428" y="634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157899</xdr:rowOff>
    </xdr:from>
    <xdr:to>
      <xdr:col>72</xdr:col>
      <xdr:colOff>38100</xdr:colOff>
      <xdr:row>39</xdr:row>
      <xdr:rowOff>88049</xdr:rowOff>
    </xdr:to>
    <xdr:sp macro="" textlink="">
      <xdr:nvSpPr>
        <xdr:cNvPr id="544" name="楕円 543"/>
        <xdr:cNvSpPr/>
      </xdr:nvSpPr>
      <xdr:spPr>
        <a:xfrm>
          <a:off x="13652500" y="66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79176</xdr:rowOff>
    </xdr:from>
    <xdr:ext cx="378565" cy="259045"/>
    <xdr:sp macro="" textlink="">
      <xdr:nvSpPr>
        <xdr:cNvPr id="545" name="テキスト ボックス 544"/>
        <xdr:cNvSpPr txBox="1"/>
      </xdr:nvSpPr>
      <xdr:spPr>
        <a:xfrm>
          <a:off x="13514017" y="6765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150952</xdr:rowOff>
    </xdr:from>
    <xdr:to>
      <xdr:col>67</xdr:col>
      <xdr:colOff>101600</xdr:colOff>
      <xdr:row>39</xdr:row>
      <xdr:rowOff>81102</xdr:rowOff>
    </xdr:to>
    <xdr:sp macro="" textlink="">
      <xdr:nvSpPr>
        <xdr:cNvPr id="546" name="楕円 545"/>
        <xdr:cNvSpPr/>
      </xdr:nvSpPr>
      <xdr:spPr>
        <a:xfrm>
          <a:off x="12763500" y="66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72229</xdr:rowOff>
    </xdr:from>
    <xdr:ext cx="469744" cy="259045"/>
    <xdr:sp macro="" textlink="">
      <xdr:nvSpPr>
        <xdr:cNvPr id="547" name="テキスト ボックス 546"/>
        <xdr:cNvSpPr txBox="1"/>
      </xdr:nvSpPr>
      <xdr:spPr>
        <a:xfrm>
          <a:off x="12579428" y="675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104496</xdr:rowOff>
    </xdr:from>
    <xdr:to>
      <xdr:col>85</xdr:col>
      <xdr:colOff>127000</xdr:colOff>
      <xdr:row>75</xdr:row>
      <xdr:rowOff>163474</xdr:rowOff>
    </xdr:to>
    <xdr:cxnSp macro="">
      <xdr:nvCxnSpPr>
        <xdr:cNvPr id="625" name="直線コネクタ 624"/>
        <xdr:cNvCxnSpPr/>
      </xdr:nvCxnSpPr>
      <xdr:spPr>
        <a:xfrm flipV="1">
          <a:off x="15481300" y="12963246"/>
          <a:ext cx="8382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163474</xdr:rowOff>
    </xdr:from>
    <xdr:to>
      <xdr:col>81</xdr:col>
      <xdr:colOff>50800</xdr:colOff>
      <xdr:row>76</xdr:row>
      <xdr:rowOff>25642</xdr:rowOff>
    </xdr:to>
    <xdr:cxnSp macro="">
      <xdr:nvCxnSpPr>
        <xdr:cNvPr id="628" name="直線コネクタ 627"/>
        <xdr:cNvCxnSpPr/>
      </xdr:nvCxnSpPr>
      <xdr:spPr>
        <a:xfrm flipV="1">
          <a:off x="14592300" y="13022224"/>
          <a:ext cx="889000" cy="3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25642</xdr:rowOff>
    </xdr:from>
    <xdr:to>
      <xdr:col>76</xdr:col>
      <xdr:colOff>114300</xdr:colOff>
      <xdr:row>76</xdr:row>
      <xdr:rowOff>26784</xdr:rowOff>
    </xdr:to>
    <xdr:cxnSp macro="">
      <xdr:nvCxnSpPr>
        <xdr:cNvPr id="631" name="直線コネクタ 630"/>
        <xdr:cNvCxnSpPr/>
      </xdr:nvCxnSpPr>
      <xdr:spPr>
        <a:xfrm flipV="1">
          <a:off x="13703300" y="1305584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11849</xdr:rowOff>
    </xdr:from>
    <xdr:to>
      <xdr:col>71</xdr:col>
      <xdr:colOff>177800</xdr:colOff>
      <xdr:row>76</xdr:row>
      <xdr:rowOff>26784</xdr:rowOff>
    </xdr:to>
    <xdr:cxnSp macro="">
      <xdr:nvCxnSpPr>
        <xdr:cNvPr id="634" name="直線コネクタ 633"/>
        <xdr:cNvCxnSpPr/>
      </xdr:nvCxnSpPr>
      <xdr:spPr>
        <a:xfrm>
          <a:off x="12814300" y="13042049"/>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53696</xdr:rowOff>
    </xdr:from>
    <xdr:to>
      <xdr:col>85</xdr:col>
      <xdr:colOff>177800</xdr:colOff>
      <xdr:row>75</xdr:row>
      <xdr:rowOff>155296</xdr:rowOff>
    </xdr:to>
    <xdr:sp macro="" textlink="">
      <xdr:nvSpPr>
        <xdr:cNvPr id="644" name="楕円 643"/>
        <xdr:cNvSpPr/>
      </xdr:nvSpPr>
      <xdr:spPr>
        <a:xfrm>
          <a:off x="16268700" y="1291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32123</xdr:rowOff>
    </xdr:from>
    <xdr:ext cx="534377" cy="259045"/>
    <xdr:sp macro="" textlink="">
      <xdr:nvSpPr>
        <xdr:cNvPr id="645" name="公債費該当値テキスト"/>
        <xdr:cNvSpPr txBox="1"/>
      </xdr:nvSpPr>
      <xdr:spPr>
        <a:xfrm>
          <a:off x="16370300" y="1289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112675</xdr:rowOff>
    </xdr:from>
    <xdr:to>
      <xdr:col>81</xdr:col>
      <xdr:colOff>101600</xdr:colOff>
      <xdr:row>76</xdr:row>
      <xdr:rowOff>42825</xdr:rowOff>
    </xdr:to>
    <xdr:sp macro="" textlink="">
      <xdr:nvSpPr>
        <xdr:cNvPr id="646" name="楕円 645"/>
        <xdr:cNvSpPr/>
      </xdr:nvSpPr>
      <xdr:spPr>
        <a:xfrm>
          <a:off x="15430500" y="129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33951</xdr:rowOff>
    </xdr:from>
    <xdr:ext cx="534377" cy="259045"/>
    <xdr:sp macro="" textlink="">
      <xdr:nvSpPr>
        <xdr:cNvPr id="647" name="テキスト ボックス 646"/>
        <xdr:cNvSpPr txBox="1"/>
      </xdr:nvSpPr>
      <xdr:spPr>
        <a:xfrm>
          <a:off x="15214111" y="1306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146292</xdr:rowOff>
    </xdr:from>
    <xdr:to>
      <xdr:col>76</xdr:col>
      <xdr:colOff>165100</xdr:colOff>
      <xdr:row>76</xdr:row>
      <xdr:rowOff>76442</xdr:rowOff>
    </xdr:to>
    <xdr:sp macro="" textlink="">
      <xdr:nvSpPr>
        <xdr:cNvPr id="648" name="楕円 647"/>
        <xdr:cNvSpPr/>
      </xdr:nvSpPr>
      <xdr:spPr>
        <a:xfrm>
          <a:off x="14541500" y="130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67569</xdr:rowOff>
    </xdr:from>
    <xdr:ext cx="534377" cy="259045"/>
    <xdr:sp macro="" textlink="">
      <xdr:nvSpPr>
        <xdr:cNvPr id="649" name="テキスト ボックス 648"/>
        <xdr:cNvSpPr txBox="1"/>
      </xdr:nvSpPr>
      <xdr:spPr>
        <a:xfrm>
          <a:off x="14325111" y="1309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147434</xdr:rowOff>
    </xdr:from>
    <xdr:to>
      <xdr:col>72</xdr:col>
      <xdr:colOff>38100</xdr:colOff>
      <xdr:row>76</xdr:row>
      <xdr:rowOff>77584</xdr:rowOff>
    </xdr:to>
    <xdr:sp macro="" textlink="">
      <xdr:nvSpPr>
        <xdr:cNvPr id="650" name="楕円 649"/>
        <xdr:cNvSpPr/>
      </xdr:nvSpPr>
      <xdr:spPr>
        <a:xfrm>
          <a:off x="13652500" y="130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68711</xdr:rowOff>
    </xdr:from>
    <xdr:ext cx="534377" cy="259045"/>
    <xdr:sp macro="" textlink="">
      <xdr:nvSpPr>
        <xdr:cNvPr id="651" name="テキスト ボックス 650"/>
        <xdr:cNvSpPr txBox="1"/>
      </xdr:nvSpPr>
      <xdr:spPr>
        <a:xfrm>
          <a:off x="13436111" y="1309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132499</xdr:rowOff>
    </xdr:from>
    <xdr:to>
      <xdr:col>67</xdr:col>
      <xdr:colOff>101600</xdr:colOff>
      <xdr:row>76</xdr:row>
      <xdr:rowOff>62649</xdr:rowOff>
    </xdr:to>
    <xdr:sp macro="" textlink="">
      <xdr:nvSpPr>
        <xdr:cNvPr id="652" name="楕円 651"/>
        <xdr:cNvSpPr/>
      </xdr:nvSpPr>
      <xdr:spPr>
        <a:xfrm>
          <a:off x="12763500" y="129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53776</xdr:rowOff>
    </xdr:from>
    <xdr:ext cx="534377" cy="259045"/>
    <xdr:sp macro="" textlink="">
      <xdr:nvSpPr>
        <xdr:cNvPr id="653" name="テキスト ボックス 652"/>
        <xdr:cNvSpPr txBox="1"/>
      </xdr:nvSpPr>
      <xdr:spPr>
        <a:xfrm>
          <a:off x="12547111" y="130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118528</xdr:rowOff>
    </xdr:from>
    <xdr:to>
      <xdr:col>85</xdr:col>
      <xdr:colOff>127000</xdr:colOff>
      <xdr:row>97</xdr:row>
      <xdr:rowOff>165010</xdr:rowOff>
    </xdr:to>
    <xdr:cxnSp macro="">
      <xdr:nvCxnSpPr>
        <xdr:cNvPr id="680" name="直線コネクタ 679"/>
        <xdr:cNvCxnSpPr/>
      </xdr:nvCxnSpPr>
      <xdr:spPr>
        <a:xfrm flipV="1">
          <a:off x="15481300" y="16749178"/>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168587</xdr:rowOff>
    </xdr:from>
    <xdr:ext cx="534377" cy="259045"/>
    <xdr:sp macro="" textlink="">
      <xdr:nvSpPr>
        <xdr:cNvPr id="681" name="積立金平均値テキスト"/>
        <xdr:cNvSpPr txBox="1"/>
      </xdr:nvSpPr>
      <xdr:spPr>
        <a:xfrm>
          <a:off x="16370300" y="1679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165010</xdr:rowOff>
    </xdr:from>
    <xdr:to>
      <xdr:col>81</xdr:col>
      <xdr:colOff>50800</xdr:colOff>
      <xdr:row>98</xdr:row>
      <xdr:rowOff>45800</xdr:rowOff>
    </xdr:to>
    <xdr:cxnSp macro="">
      <xdr:nvCxnSpPr>
        <xdr:cNvPr id="683" name="直線コネクタ 682"/>
        <xdr:cNvCxnSpPr/>
      </xdr:nvCxnSpPr>
      <xdr:spPr>
        <a:xfrm flipV="1">
          <a:off x="14592300" y="16795660"/>
          <a:ext cx="889000" cy="5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30924</xdr:rowOff>
    </xdr:from>
    <xdr:to>
      <xdr:col>76</xdr:col>
      <xdr:colOff>114300</xdr:colOff>
      <xdr:row>98</xdr:row>
      <xdr:rowOff>45800</xdr:rowOff>
    </xdr:to>
    <xdr:cxnSp macro="">
      <xdr:nvCxnSpPr>
        <xdr:cNvPr id="686" name="直線コネクタ 685"/>
        <xdr:cNvCxnSpPr/>
      </xdr:nvCxnSpPr>
      <xdr:spPr>
        <a:xfrm>
          <a:off x="13703300" y="16833024"/>
          <a:ext cx="889000" cy="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30924</xdr:rowOff>
    </xdr:from>
    <xdr:to>
      <xdr:col>71</xdr:col>
      <xdr:colOff>177800</xdr:colOff>
      <xdr:row>98</xdr:row>
      <xdr:rowOff>58789</xdr:rowOff>
    </xdr:to>
    <xdr:cxnSp macro="">
      <xdr:nvCxnSpPr>
        <xdr:cNvPr id="689" name="直線コネクタ 688"/>
        <xdr:cNvCxnSpPr/>
      </xdr:nvCxnSpPr>
      <xdr:spPr>
        <a:xfrm flipV="1">
          <a:off x="12814300" y="16833024"/>
          <a:ext cx="889000" cy="2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93" name="テキスト ボックス 692"/>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67728</xdr:rowOff>
    </xdr:from>
    <xdr:to>
      <xdr:col>85</xdr:col>
      <xdr:colOff>177800</xdr:colOff>
      <xdr:row>97</xdr:row>
      <xdr:rowOff>169328</xdr:rowOff>
    </xdr:to>
    <xdr:sp macro="" textlink="">
      <xdr:nvSpPr>
        <xdr:cNvPr id="699" name="楕円 698"/>
        <xdr:cNvSpPr/>
      </xdr:nvSpPr>
      <xdr:spPr>
        <a:xfrm>
          <a:off x="16268700" y="1669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90605</xdr:rowOff>
    </xdr:from>
    <xdr:ext cx="534377" cy="259045"/>
    <xdr:sp macro="" textlink="">
      <xdr:nvSpPr>
        <xdr:cNvPr id="700" name="積立金該当値テキスト"/>
        <xdr:cNvSpPr txBox="1"/>
      </xdr:nvSpPr>
      <xdr:spPr>
        <a:xfrm>
          <a:off x="16370300" y="1654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114210</xdr:rowOff>
    </xdr:from>
    <xdr:to>
      <xdr:col>81</xdr:col>
      <xdr:colOff>101600</xdr:colOff>
      <xdr:row>98</xdr:row>
      <xdr:rowOff>44360</xdr:rowOff>
    </xdr:to>
    <xdr:sp macro="" textlink="">
      <xdr:nvSpPr>
        <xdr:cNvPr id="701" name="楕円 700"/>
        <xdr:cNvSpPr/>
      </xdr:nvSpPr>
      <xdr:spPr>
        <a:xfrm>
          <a:off x="15430500" y="167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60887</xdr:rowOff>
    </xdr:from>
    <xdr:ext cx="534377" cy="259045"/>
    <xdr:sp macro="" textlink="">
      <xdr:nvSpPr>
        <xdr:cNvPr id="702" name="テキスト ボックス 701"/>
        <xdr:cNvSpPr txBox="1"/>
      </xdr:nvSpPr>
      <xdr:spPr>
        <a:xfrm>
          <a:off x="15214111" y="165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166450</xdr:rowOff>
    </xdr:from>
    <xdr:to>
      <xdr:col>76</xdr:col>
      <xdr:colOff>165100</xdr:colOff>
      <xdr:row>98</xdr:row>
      <xdr:rowOff>96600</xdr:rowOff>
    </xdr:to>
    <xdr:sp macro="" textlink="">
      <xdr:nvSpPr>
        <xdr:cNvPr id="703" name="楕円 702"/>
        <xdr:cNvSpPr/>
      </xdr:nvSpPr>
      <xdr:spPr>
        <a:xfrm>
          <a:off x="14541500" y="167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113127</xdr:rowOff>
    </xdr:from>
    <xdr:ext cx="534377" cy="259045"/>
    <xdr:sp macro="" textlink="">
      <xdr:nvSpPr>
        <xdr:cNvPr id="704" name="テキスト ボックス 703"/>
        <xdr:cNvSpPr txBox="1"/>
      </xdr:nvSpPr>
      <xdr:spPr>
        <a:xfrm>
          <a:off x="14325111" y="1657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151574</xdr:rowOff>
    </xdr:from>
    <xdr:to>
      <xdr:col>72</xdr:col>
      <xdr:colOff>38100</xdr:colOff>
      <xdr:row>98</xdr:row>
      <xdr:rowOff>81724</xdr:rowOff>
    </xdr:to>
    <xdr:sp macro="" textlink="">
      <xdr:nvSpPr>
        <xdr:cNvPr id="705" name="楕円 704"/>
        <xdr:cNvSpPr/>
      </xdr:nvSpPr>
      <xdr:spPr>
        <a:xfrm>
          <a:off x="13652500" y="167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98251</xdr:rowOff>
    </xdr:from>
    <xdr:ext cx="534377" cy="259045"/>
    <xdr:sp macro="" textlink="">
      <xdr:nvSpPr>
        <xdr:cNvPr id="706" name="テキスト ボックス 705"/>
        <xdr:cNvSpPr txBox="1"/>
      </xdr:nvSpPr>
      <xdr:spPr>
        <a:xfrm>
          <a:off x="13436111" y="165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7989</xdr:rowOff>
    </xdr:from>
    <xdr:to>
      <xdr:col>67</xdr:col>
      <xdr:colOff>101600</xdr:colOff>
      <xdr:row>98</xdr:row>
      <xdr:rowOff>109589</xdr:rowOff>
    </xdr:to>
    <xdr:sp macro="" textlink="">
      <xdr:nvSpPr>
        <xdr:cNvPr id="707" name="楕円 706"/>
        <xdr:cNvSpPr/>
      </xdr:nvSpPr>
      <xdr:spPr>
        <a:xfrm>
          <a:off x="12763500" y="1681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126116</xdr:rowOff>
    </xdr:from>
    <xdr:ext cx="534377" cy="259045"/>
    <xdr:sp macro="" textlink="">
      <xdr:nvSpPr>
        <xdr:cNvPr id="708" name="テキスト ボックス 707"/>
        <xdr:cNvSpPr txBox="1"/>
      </xdr:nvSpPr>
      <xdr:spPr>
        <a:xfrm>
          <a:off x="12547111" y="1658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98617</xdr:rowOff>
    </xdr:from>
    <xdr:to>
      <xdr:col>111</xdr:col>
      <xdr:colOff>177800</xdr:colOff>
      <xdr:row>39</xdr:row>
      <xdr:rowOff>98878</xdr:rowOff>
    </xdr:to>
    <xdr:cxnSp macro="">
      <xdr:nvCxnSpPr>
        <xdr:cNvPr id="742" name="直線コネクタ 741"/>
        <xdr:cNvCxnSpPr/>
      </xdr:nvCxnSpPr>
      <xdr:spPr>
        <a:xfrm>
          <a:off x="20434300" y="6785167"/>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98617</xdr:rowOff>
    </xdr:from>
    <xdr:to>
      <xdr:col>107</xdr:col>
      <xdr:colOff>50800</xdr:colOff>
      <xdr:row>39</xdr:row>
      <xdr:rowOff>98617</xdr:rowOff>
    </xdr:to>
    <xdr:cxnSp macro="">
      <xdr:nvCxnSpPr>
        <xdr:cNvPr id="745" name="直線コネクタ 744"/>
        <xdr:cNvCxnSpPr/>
      </xdr:nvCxnSpPr>
      <xdr:spPr>
        <a:xfrm>
          <a:off x="19545300" y="6785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98617</xdr:rowOff>
    </xdr:from>
    <xdr:to>
      <xdr:col>102</xdr:col>
      <xdr:colOff>114300</xdr:colOff>
      <xdr:row>39</xdr:row>
      <xdr:rowOff>98617</xdr:rowOff>
    </xdr:to>
    <xdr:cxnSp macro="">
      <xdr:nvCxnSpPr>
        <xdr:cNvPr id="748" name="直線コネクタ 747"/>
        <xdr:cNvCxnSpPr/>
      </xdr:nvCxnSpPr>
      <xdr:spPr>
        <a:xfrm>
          <a:off x="18656300" y="6785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47817</xdr:rowOff>
    </xdr:from>
    <xdr:to>
      <xdr:col>107</xdr:col>
      <xdr:colOff>101600</xdr:colOff>
      <xdr:row>39</xdr:row>
      <xdr:rowOff>149417</xdr:rowOff>
    </xdr:to>
    <xdr:sp macro="" textlink="">
      <xdr:nvSpPr>
        <xdr:cNvPr id="762" name="楕円 761"/>
        <xdr:cNvSpPr/>
      </xdr:nvSpPr>
      <xdr:spPr>
        <a:xfrm>
          <a:off x="20383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140544</xdr:rowOff>
    </xdr:from>
    <xdr:ext cx="249299" cy="259045"/>
    <xdr:sp macro="" textlink="">
      <xdr:nvSpPr>
        <xdr:cNvPr id="763" name="テキスト ボックス 762"/>
        <xdr:cNvSpPr txBox="1"/>
      </xdr:nvSpPr>
      <xdr:spPr>
        <a:xfrm>
          <a:off x="20309650"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47817</xdr:rowOff>
    </xdr:from>
    <xdr:to>
      <xdr:col>102</xdr:col>
      <xdr:colOff>165100</xdr:colOff>
      <xdr:row>39</xdr:row>
      <xdr:rowOff>149417</xdr:rowOff>
    </xdr:to>
    <xdr:sp macro="" textlink="">
      <xdr:nvSpPr>
        <xdr:cNvPr id="764" name="楕円 763"/>
        <xdr:cNvSpPr/>
      </xdr:nvSpPr>
      <xdr:spPr>
        <a:xfrm>
          <a:off x="19494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140544</xdr:rowOff>
    </xdr:from>
    <xdr:ext cx="249299" cy="259045"/>
    <xdr:sp macro="" textlink="">
      <xdr:nvSpPr>
        <xdr:cNvPr id="765" name="テキスト ボックス 764"/>
        <xdr:cNvSpPr txBox="1"/>
      </xdr:nvSpPr>
      <xdr:spPr>
        <a:xfrm>
          <a:off x="19420650"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47817</xdr:rowOff>
    </xdr:from>
    <xdr:to>
      <xdr:col>98</xdr:col>
      <xdr:colOff>38100</xdr:colOff>
      <xdr:row>39</xdr:row>
      <xdr:rowOff>149417</xdr:rowOff>
    </xdr:to>
    <xdr:sp macro="" textlink="">
      <xdr:nvSpPr>
        <xdr:cNvPr id="766" name="楕円 765"/>
        <xdr:cNvSpPr/>
      </xdr:nvSpPr>
      <xdr:spPr>
        <a:xfrm>
          <a:off x="18605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140544</xdr:rowOff>
    </xdr:from>
    <xdr:ext cx="249299" cy="259045"/>
    <xdr:sp macro="" textlink="">
      <xdr:nvSpPr>
        <xdr:cNvPr id="767" name="テキスト ボックス 766"/>
        <xdr:cNvSpPr txBox="1"/>
      </xdr:nvSpPr>
      <xdr:spPr>
        <a:xfrm>
          <a:off x="18531650"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24119</xdr:rowOff>
    </xdr:from>
    <xdr:to>
      <xdr:col>116</xdr:col>
      <xdr:colOff>63500</xdr:colOff>
      <xdr:row>57</xdr:row>
      <xdr:rowOff>105273</xdr:rowOff>
    </xdr:to>
    <xdr:cxnSp macro="">
      <xdr:nvCxnSpPr>
        <xdr:cNvPr id="794" name="直線コネクタ 793"/>
        <xdr:cNvCxnSpPr/>
      </xdr:nvCxnSpPr>
      <xdr:spPr>
        <a:xfrm>
          <a:off x="21323300" y="9796769"/>
          <a:ext cx="838200" cy="8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78663</xdr:rowOff>
    </xdr:from>
    <xdr:to>
      <xdr:col>111</xdr:col>
      <xdr:colOff>177800</xdr:colOff>
      <xdr:row>57</xdr:row>
      <xdr:rowOff>24119</xdr:rowOff>
    </xdr:to>
    <xdr:cxnSp macro="">
      <xdr:nvCxnSpPr>
        <xdr:cNvPr id="797" name="直線コネクタ 796"/>
        <xdr:cNvCxnSpPr/>
      </xdr:nvCxnSpPr>
      <xdr:spPr>
        <a:xfrm>
          <a:off x="20434300" y="9679863"/>
          <a:ext cx="889000" cy="1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139609</xdr:rowOff>
    </xdr:from>
    <xdr:to>
      <xdr:col>107</xdr:col>
      <xdr:colOff>50800</xdr:colOff>
      <xdr:row>56</xdr:row>
      <xdr:rowOff>78663</xdr:rowOff>
    </xdr:to>
    <xdr:cxnSp macro="">
      <xdr:nvCxnSpPr>
        <xdr:cNvPr id="800" name="直線コネクタ 799"/>
        <xdr:cNvCxnSpPr/>
      </xdr:nvCxnSpPr>
      <xdr:spPr>
        <a:xfrm>
          <a:off x="19545300" y="9569359"/>
          <a:ext cx="889000" cy="11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16119</xdr:rowOff>
    </xdr:from>
    <xdr:to>
      <xdr:col>102</xdr:col>
      <xdr:colOff>114300</xdr:colOff>
      <xdr:row>55</xdr:row>
      <xdr:rowOff>139609</xdr:rowOff>
    </xdr:to>
    <xdr:cxnSp macro="">
      <xdr:nvCxnSpPr>
        <xdr:cNvPr id="803" name="直線コネクタ 802"/>
        <xdr:cNvCxnSpPr/>
      </xdr:nvCxnSpPr>
      <xdr:spPr>
        <a:xfrm>
          <a:off x="18656300" y="9445869"/>
          <a:ext cx="889000" cy="12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7" name="テキスト ボックス 806"/>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54473</xdr:rowOff>
    </xdr:from>
    <xdr:to>
      <xdr:col>116</xdr:col>
      <xdr:colOff>114300</xdr:colOff>
      <xdr:row>57</xdr:row>
      <xdr:rowOff>156073</xdr:rowOff>
    </xdr:to>
    <xdr:sp macro="" textlink="">
      <xdr:nvSpPr>
        <xdr:cNvPr id="813" name="楕円 812"/>
        <xdr:cNvSpPr/>
      </xdr:nvSpPr>
      <xdr:spPr>
        <a:xfrm>
          <a:off x="22110700" y="9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32900</xdr:rowOff>
    </xdr:from>
    <xdr:ext cx="469744" cy="259045"/>
    <xdr:sp macro="" textlink="">
      <xdr:nvSpPr>
        <xdr:cNvPr id="814" name="貸付金該当値テキスト"/>
        <xdr:cNvSpPr txBox="1"/>
      </xdr:nvSpPr>
      <xdr:spPr>
        <a:xfrm>
          <a:off x="22212300" y="9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144769</xdr:rowOff>
    </xdr:from>
    <xdr:to>
      <xdr:col>112</xdr:col>
      <xdr:colOff>38100</xdr:colOff>
      <xdr:row>57</xdr:row>
      <xdr:rowOff>74919</xdr:rowOff>
    </xdr:to>
    <xdr:sp macro="" textlink="">
      <xdr:nvSpPr>
        <xdr:cNvPr id="815" name="楕円 814"/>
        <xdr:cNvSpPr/>
      </xdr:nvSpPr>
      <xdr:spPr>
        <a:xfrm>
          <a:off x="21272500" y="97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91446</xdr:rowOff>
    </xdr:from>
    <xdr:ext cx="469744" cy="259045"/>
    <xdr:sp macro="" textlink="">
      <xdr:nvSpPr>
        <xdr:cNvPr id="816" name="テキスト ボックス 815"/>
        <xdr:cNvSpPr txBox="1"/>
      </xdr:nvSpPr>
      <xdr:spPr>
        <a:xfrm>
          <a:off x="21088428" y="952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27863</xdr:rowOff>
    </xdr:from>
    <xdr:to>
      <xdr:col>107</xdr:col>
      <xdr:colOff>101600</xdr:colOff>
      <xdr:row>56</xdr:row>
      <xdr:rowOff>129463</xdr:rowOff>
    </xdr:to>
    <xdr:sp macro="" textlink="">
      <xdr:nvSpPr>
        <xdr:cNvPr id="817" name="楕円 816"/>
        <xdr:cNvSpPr/>
      </xdr:nvSpPr>
      <xdr:spPr>
        <a:xfrm>
          <a:off x="20383500" y="9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145990</xdr:rowOff>
    </xdr:from>
    <xdr:ext cx="469744" cy="259045"/>
    <xdr:sp macro="" textlink="">
      <xdr:nvSpPr>
        <xdr:cNvPr id="818" name="テキスト ボックス 817"/>
        <xdr:cNvSpPr txBox="1"/>
      </xdr:nvSpPr>
      <xdr:spPr>
        <a:xfrm>
          <a:off x="20199428" y="940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88809</xdr:rowOff>
    </xdr:from>
    <xdr:to>
      <xdr:col>102</xdr:col>
      <xdr:colOff>165100</xdr:colOff>
      <xdr:row>56</xdr:row>
      <xdr:rowOff>18959</xdr:rowOff>
    </xdr:to>
    <xdr:sp macro="" textlink="">
      <xdr:nvSpPr>
        <xdr:cNvPr id="819" name="楕円 818"/>
        <xdr:cNvSpPr/>
      </xdr:nvSpPr>
      <xdr:spPr>
        <a:xfrm>
          <a:off x="19494500" y="95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35486</xdr:rowOff>
    </xdr:from>
    <xdr:ext cx="534377" cy="259045"/>
    <xdr:sp macro="" textlink="">
      <xdr:nvSpPr>
        <xdr:cNvPr id="820" name="テキスト ボックス 819"/>
        <xdr:cNvSpPr txBox="1"/>
      </xdr:nvSpPr>
      <xdr:spPr>
        <a:xfrm>
          <a:off x="19278111" y="929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136769</xdr:rowOff>
    </xdr:from>
    <xdr:to>
      <xdr:col>98</xdr:col>
      <xdr:colOff>38100</xdr:colOff>
      <xdr:row>55</xdr:row>
      <xdr:rowOff>66919</xdr:rowOff>
    </xdr:to>
    <xdr:sp macro="" textlink="">
      <xdr:nvSpPr>
        <xdr:cNvPr id="821" name="楕円 820"/>
        <xdr:cNvSpPr/>
      </xdr:nvSpPr>
      <xdr:spPr>
        <a:xfrm>
          <a:off x="18605500" y="93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83446</xdr:rowOff>
    </xdr:from>
    <xdr:ext cx="534377" cy="259045"/>
    <xdr:sp macro="" textlink="">
      <xdr:nvSpPr>
        <xdr:cNvPr id="822" name="テキスト ボックス 821"/>
        <xdr:cNvSpPr txBox="1"/>
      </xdr:nvSpPr>
      <xdr:spPr>
        <a:xfrm>
          <a:off x="18389111" y="917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89466</xdr:rowOff>
    </xdr:from>
    <xdr:to>
      <xdr:col>116</xdr:col>
      <xdr:colOff>63500</xdr:colOff>
      <xdr:row>77</xdr:row>
      <xdr:rowOff>121889</xdr:rowOff>
    </xdr:to>
    <xdr:cxnSp macro="">
      <xdr:nvCxnSpPr>
        <xdr:cNvPr id="852" name="直線コネクタ 851"/>
        <xdr:cNvCxnSpPr/>
      </xdr:nvCxnSpPr>
      <xdr:spPr>
        <a:xfrm flipV="1">
          <a:off x="21323300" y="13291116"/>
          <a:ext cx="8382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100152</xdr:rowOff>
    </xdr:from>
    <xdr:to>
      <xdr:col>111</xdr:col>
      <xdr:colOff>177800</xdr:colOff>
      <xdr:row>77</xdr:row>
      <xdr:rowOff>121889</xdr:rowOff>
    </xdr:to>
    <xdr:cxnSp macro="">
      <xdr:nvCxnSpPr>
        <xdr:cNvPr id="855" name="直線コネクタ 854"/>
        <xdr:cNvCxnSpPr/>
      </xdr:nvCxnSpPr>
      <xdr:spPr>
        <a:xfrm>
          <a:off x="20434300" y="13301802"/>
          <a:ext cx="889000" cy="2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100152</xdr:rowOff>
    </xdr:from>
    <xdr:to>
      <xdr:col>107</xdr:col>
      <xdr:colOff>50800</xdr:colOff>
      <xdr:row>77</xdr:row>
      <xdr:rowOff>102724</xdr:rowOff>
    </xdr:to>
    <xdr:cxnSp macro="">
      <xdr:nvCxnSpPr>
        <xdr:cNvPr id="858" name="直線コネクタ 857"/>
        <xdr:cNvCxnSpPr/>
      </xdr:nvCxnSpPr>
      <xdr:spPr>
        <a:xfrm flipV="1">
          <a:off x="19545300" y="13301802"/>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102724</xdr:rowOff>
    </xdr:from>
    <xdr:to>
      <xdr:col>102</xdr:col>
      <xdr:colOff>114300</xdr:colOff>
      <xdr:row>77</xdr:row>
      <xdr:rowOff>114097</xdr:rowOff>
    </xdr:to>
    <xdr:cxnSp macro="">
      <xdr:nvCxnSpPr>
        <xdr:cNvPr id="861" name="直線コネクタ 860"/>
        <xdr:cNvCxnSpPr/>
      </xdr:nvCxnSpPr>
      <xdr:spPr>
        <a:xfrm flipV="1">
          <a:off x="18656300" y="13304374"/>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38666</xdr:rowOff>
    </xdr:from>
    <xdr:to>
      <xdr:col>116</xdr:col>
      <xdr:colOff>114300</xdr:colOff>
      <xdr:row>77</xdr:row>
      <xdr:rowOff>140266</xdr:rowOff>
    </xdr:to>
    <xdr:sp macro="" textlink="">
      <xdr:nvSpPr>
        <xdr:cNvPr id="871" name="楕円 870"/>
        <xdr:cNvSpPr/>
      </xdr:nvSpPr>
      <xdr:spPr>
        <a:xfrm>
          <a:off x="22110700" y="132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17093</xdr:rowOff>
    </xdr:from>
    <xdr:ext cx="534377" cy="259045"/>
    <xdr:sp macro="" textlink="">
      <xdr:nvSpPr>
        <xdr:cNvPr id="872" name="繰出金該当値テキスト"/>
        <xdr:cNvSpPr txBox="1"/>
      </xdr:nvSpPr>
      <xdr:spPr>
        <a:xfrm>
          <a:off x="22212300" y="132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71089</xdr:rowOff>
    </xdr:from>
    <xdr:to>
      <xdr:col>112</xdr:col>
      <xdr:colOff>38100</xdr:colOff>
      <xdr:row>78</xdr:row>
      <xdr:rowOff>1239</xdr:rowOff>
    </xdr:to>
    <xdr:sp macro="" textlink="">
      <xdr:nvSpPr>
        <xdr:cNvPr id="873" name="楕円 872"/>
        <xdr:cNvSpPr/>
      </xdr:nvSpPr>
      <xdr:spPr>
        <a:xfrm>
          <a:off x="21272500" y="132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163816</xdr:rowOff>
    </xdr:from>
    <xdr:ext cx="534377" cy="259045"/>
    <xdr:sp macro="" textlink="">
      <xdr:nvSpPr>
        <xdr:cNvPr id="874" name="テキスト ボックス 873"/>
        <xdr:cNvSpPr txBox="1"/>
      </xdr:nvSpPr>
      <xdr:spPr>
        <a:xfrm>
          <a:off x="21056111" y="1336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49352</xdr:rowOff>
    </xdr:from>
    <xdr:to>
      <xdr:col>107</xdr:col>
      <xdr:colOff>101600</xdr:colOff>
      <xdr:row>77</xdr:row>
      <xdr:rowOff>150952</xdr:rowOff>
    </xdr:to>
    <xdr:sp macro="" textlink="">
      <xdr:nvSpPr>
        <xdr:cNvPr id="875" name="楕円 874"/>
        <xdr:cNvSpPr/>
      </xdr:nvSpPr>
      <xdr:spPr>
        <a:xfrm>
          <a:off x="20383500" y="132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142079</xdr:rowOff>
    </xdr:from>
    <xdr:ext cx="534377" cy="259045"/>
    <xdr:sp macro="" textlink="">
      <xdr:nvSpPr>
        <xdr:cNvPr id="876" name="テキスト ボックス 875"/>
        <xdr:cNvSpPr txBox="1"/>
      </xdr:nvSpPr>
      <xdr:spPr>
        <a:xfrm>
          <a:off x="20167111" y="133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51924</xdr:rowOff>
    </xdr:from>
    <xdr:to>
      <xdr:col>102</xdr:col>
      <xdr:colOff>165100</xdr:colOff>
      <xdr:row>77</xdr:row>
      <xdr:rowOff>153524</xdr:rowOff>
    </xdr:to>
    <xdr:sp macro="" textlink="">
      <xdr:nvSpPr>
        <xdr:cNvPr id="877" name="楕円 876"/>
        <xdr:cNvSpPr/>
      </xdr:nvSpPr>
      <xdr:spPr>
        <a:xfrm>
          <a:off x="19494500" y="132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144651</xdr:rowOff>
    </xdr:from>
    <xdr:ext cx="534377" cy="259045"/>
    <xdr:sp macro="" textlink="">
      <xdr:nvSpPr>
        <xdr:cNvPr id="878" name="テキスト ボックス 877"/>
        <xdr:cNvSpPr txBox="1"/>
      </xdr:nvSpPr>
      <xdr:spPr>
        <a:xfrm>
          <a:off x="19278111" y="133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63297</xdr:rowOff>
    </xdr:from>
    <xdr:to>
      <xdr:col>98</xdr:col>
      <xdr:colOff>38100</xdr:colOff>
      <xdr:row>77</xdr:row>
      <xdr:rowOff>164897</xdr:rowOff>
    </xdr:to>
    <xdr:sp macro="" textlink="">
      <xdr:nvSpPr>
        <xdr:cNvPr id="879" name="楕円 878"/>
        <xdr:cNvSpPr/>
      </xdr:nvSpPr>
      <xdr:spPr>
        <a:xfrm>
          <a:off x="18605500" y="132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156024</xdr:rowOff>
    </xdr:from>
    <xdr:ext cx="534377" cy="259045"/>
    <xdr:sp macro="" textlink="">
      <xdr:nvSpPr>
        <xdr:cNvPr id="880" name="テキスト ボックス 879"/>
        <xdr:cNvSpPr txBox="1"/>
      </xdr:nvSpPr>
      <xdr:spPr>
        <a:xfrm>
          <a:off x="18389111" y="133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75,252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病院跡地活用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事業の増加によるものであり、前年度決算と比較すると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、類似団体と比較して、一人あたりのコスト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また、維持補修費も、公共施設等の老朽化に伴い、住民一人あたり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円と減少しているが、類似団体と比較して、一人あたりのコストが高い状況となっている。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このため、公共施設等総合管理計画に基づき、施設の集約や複合化も視野に入れ、施設の適切な運用を徹底していくことで、事業費の減少を目指す。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35,198
34,960
155.19
18,778,312
17,732,060
744,872
9,983,810
16,375,959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94307</xdr:rowOff>
    </xdr:from>
    <xdr:to>
      <xdr:col>24</xdr:col>
      <xdr:colOff>63500</xdr:colOff>
      <xdr:row>37</xdr:row>
      <xdr:rowOff>110635</xdr:rowOff>
    </xdr:to>
    <xdr:cxnSp macro="">
      <xdr:nvCxnSpPr>
        <xdr:cNvPr id="63" name="直線コネクタ 62"/>
        <xdr:cNvCxnSpPr/>
      </xdr:nvCxnSpPr>
      <xdr:spPr>
        <a:xfrm flipV="1">
          <a:off x="3797300" y="64379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101491</xdr:rowOff>
    </xdr:from>
    <xdr:to>
      <xdr:col>19</xdr:col>
      <xdr:colOff>177800</xdr:colOff>
      <xdr:row>37</xdr:row>
      <xdr:rowOff>110635</xdr:rowOff>
    </xdr:to>
    <xdr:cxnSp macro="">
      <xdr:nvCxnSpPr>
        <xdr:cNvPr id="66" name="直線コネクタ 65"/>
        <xdr:cNvCxnSpPr/>
      </xdr:nvCxnSpPr>
      <xdr:spPr>
        <a:xfrm>
          <a:off x="2908300" y="644514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95939</xdr:rowOff>
    </xdr:from>
    <xdr:to>
      <xdr:col>15</xdr:col>
      <xdr:colOff>50800</xdr:colOff>
      <xdr:row>37</xdr:row>
      <xdr:rowOff>101491</xdr:rowOff>
    </xdr:to>
    <xdr:cxnSp macro="">
      <xdr:nvCxnSpPr>
        <xdr:cNvPr id="69" name="直線コネクタ 68"/>
        <xdr:cNvCxnSpPr/>
      </xdr:nvCxnSpPr>
      <xdr:spPr>
        <a:xfrm>
          <a:off x="2019300" y="6439589"/>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75692</xdr:rowOff>
    </xdr:from>
    <xdr:to>
      <xdr:col>10</xdr:col>
      <xdr:colOff>114300</xdr:colOff>
      <xdr:row>37</xdr:row>
      <xdr:rowOff>95939</xdr:rowOff>
    </xdr:to>
    <xdr:cxnSp macro="">
      <xdr:nvCxnSpPr>
        <xdr:cNvPr id="72" name="直線コネクタ 71"/>
        <xdr:cNvCxnSpPr/>
      </xdr:nvCxnSpPr>
      <xdr:spPr>
        <a:xfrm>
          <a:off x="1130300" y="6419342"/>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43507</xdr:rowOff>
    </xdr:from>
    <xdr:to>
      <xdr:col>24</xdr:col>
      <xdr:colOff>114300</xdr:colOff>
      <xdr:row>37</xdr:row>
      <xdr:rowOff>145107</xdr:rowOff>
    </xdr:to>
    <xdr:sp macro="" textlink="">
      <xdr:nvSpPr>
        <xdr:cNvPr id="82" name="楕円 81"/>
        <xdr:cNvSpPr/>
      </xdr:nvSpPr>
      <xdr:spPr>
        <a:xfrm>
          <a:off x="4584700" y="63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21934</xdr:rowOff>
    </xdr:from>
    <xdr:ext cx="469744" cy="259045"/>
    <xdr:sp macro="" textlink="">
      <xdr:nvSpPr>
        <xdr:cNvPr id="83" name="議会費該当値テキスト"/>
        <xdr:cNvSpPr txBox="1"/>
      </xdr:nvSpPr>
      <xdr:spPr>
        <a:xfrm>
          <a:off x="4686300" y="636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59835</xdr:rowOff>
    </xdr:from>
    <xdr:to>
      <xdr:col>20</xdr:col>
      <xdr:colOff>38100</xdr:colOff>
      <xdr:row>37</xdr:row>
      <xdr:rowOff>161435</xdr:rowOff>
    </xdr:to>
    <xdr:sp macro="" textlink="">
      <xdr:nvSpPr>
        <xdr:cNvPr id="84" name="楕円 83"/>
        <xdr:cNvSpPr/>
      </xdr:nvSpPr>
      <xdr:spPr>
        <a:xfrm>
          <a:off x="37465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152562</xdr:rowOff>
    </xdr:from>
    <xdr:ext cx="469744" cy="259045"/>
    <xdr:sp macro="" textlink="">
      <xdr:nvSpPr>
        <xdr:cNvPr id="85" name="テキスト ボックス 84"/>
        <xdr:cNvSpPr txBox="1"/>
      </xdr:nvSpPr>
      <xdr:spPr>
        <a:xfrm>
          <a:off x="3562428" y="64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50691</xdr:rowOff>
    </xdr:from>
    <xdr:to>
      <xdr:col>15</xdr:col>
      <xdr:colOff>101600</xdr:colOff>
      <xdr:row>37</xdr:row>
      <xdr:rowOff>152291</xdr:rowOff>
    </xdr:to>
    <xdr:sp macro="" textlink="">
      <xdr:nvSpPr>
        <xdr:cNvPr id="86" name="楕円 85"/>
        <xdr:cNvSpPr/>
      </xdr:nvSpPr>
      <xdr:spPr>
        <a:xfrm>
          <a:off x="2857500" y="63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143418</xdr:rowOff>
    </xdr:from>
    <xdr:ext cx="469744" cy="259045"/>
    <xdr:sp macro="" textlink="">
      <xdr:nvSpPr>
        <xdr:cNvPr id="87" name="テキスト ボックス 86"/>
        <xdr:cNvSpPr txBox="1"/>
      </xdr:nvSpPr>
      <xdr:spPr>
        <a:xfrm>
          <a:off x="2673428" y="648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45139</xdr:rowOff>
    </xdr:from>
    <xdr:to>
      <xdr:col>10</xdr:col>
      <xdr:colOff>165100</xdr:colOff>
      <xdr:row>37</xdr:row>
      <xdr:rowOff>146739</xdr:rowOff>
    </xdr:to>
    <xdr:sp macro="" textlink="">
      <xdr:nvSpPr>
        <xdr:cNvPr id="88" name="楕円 87"/>
        <xdr:cNvSpPr/>
      </xdr:nvSpPr>
      <xdr:spPr>
        <a:xfrm>
          <a:off x="1968500" y="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137866</xdr:rowOff>
    </xdr:from>
    <xdr:ext cx="469744" cy="259045"/>
    <xdr:sp macro="" textlink="">
      <xdr:nvSpPr>
        <xdr:cNvPr id="89" name="テキスト ボックス 88"/>
        <xdr:cNvSpPr txBox="1"/>
      </xdr:nvSpPr>
      <xdr:spPr>
        <a:xfrm>
          <a:off x="1784428" y="648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24892</xdr:rowOff>
    </xdr:from>
    <xdr:to>
      <xdr:col>6</xdr:col>
      <xdr:colOff>38100</xdr:colOff>
      <xdr:row>37</xdr:row>
      <xdr:rowOff>126492</xdr:rowOff>
    </xdr:to>
    <xdr:sp macro="" textlink="">
      <xdr:nvSpPr>
        <xdr:cNvPr id="90" name="楕円 89"/>
        <xdr:cNvSpPr/>
      </xdr:nvSpPr>
      <xdr:spPr>
        <a:xfrm>
          <a:off x="1079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117619</xdr:rowOff>
    </xdr:from>
    <xdr:ext cx="469744" cy="259045"/>
    <xdr:sp macro="" textlink="">
      <xdr:nvSpPr>
        <xdr:cNvPr id="91" name="テキスト ボックス 90"/>
        <xdr:cNvSpPr txBox="1"/>
      </xdr:nvSpPr>
      <xdr:spPr>
        <a:xfrm>
          <a:off x="895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139047</xdr:rowOff>
    </xdr:from>
    <xdr:to>
      <xdr:col>24</xdr:col>
      <xdr:colOff>63500</xdr:colOff>
      <xdr:row>58</xdr:row>
      <xdr:rowOff>1808</xdr:rowOff>
    </xdr:to>
    <xdr:cxnSp macro="">
      <xdr:nvCxnSpPr>
        <xdr:cNvPr id="122" name="直線コネクタ 121"/>
        <xdr:cNvCxnSpPr/>
      </xdr:nvCxnSpPr>
      <xdr:spPr>
        <a:xfrm>
          <a:off x="3797300" y="9911697"/>
          <a:ext cx="838200" cy="3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139047</xdr:rowOff>
    </xdr:from>
    <xdr:to>
      <xdr:col>19</xdr:col>
      <xdr:colOff>177800</xdr:colOff>
      <xdr:row>58</xdr:row>
      <xdr:rowOff>28633</xdr:rowOff>
    </xdr:to>
    <xdr:cxnSp macro="">
      <xdr:nvCxnSpPr>
        <xdr:cNvPr id="125" name="直線コネクタ 124"/>
        <xdr:cNvCxnSpPr/>
      </xdr:nvCxnSpPr>
      <xdr:spPr>
        <a:xfrm flipV="1">
          <a:off x="2908300" y="9911697"/>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28633</xdr:rowOff>
    </xdr:from>
    <xdr:to>
      <xdr:col>15</xdr:col>
      <xdr:colOff>50800</xdr:colOff>
      <xdr:row>58</xdr:row>
      <xdr:rowOff>37382</xdr:rowOff>
    </xdr:to>
    <xdr:cxnSp macro="">
      <xdr:nvCxnSpPr>
        <xdr:cNvPr id="128" name="直線コネクタ 127"/>
        <xdr:cNvCxnSpPr/>
      </xdr:nvCxnSpPr>
      <xdr:spPr>
        <a:xfrm flipV="1">
          <a:off x="2019300" y="9972733"/>
          <a:ext cx="889000" cy="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37382</xdr:rowOff>
    </xdr:from>
    <xdr:to>
      <xdr:col>10</xdr:col>
      <xdr:colOff>114300</xdr:colOff>
      <xdr:row>58</xdr:row>
      <xdr:rowOff>84464</xdr:rowOff>
    </xdr:to>
    <xdr:cxnSp macro="">
      <xdr:nvCxnSpPr>
        <xdr:cNvPr id="131" name="直線コネクタ 130"/>
        <xdr:cNvCxnSpPr/>
      </xdr:nvCxnSpPr>
      <xdr:spPr>
        <a:xfrm flipV="1">
          <a:off x="1130300" y="9981482"/>
          <a:ext cx="889000" cy="4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122458</xdr:rowOff>
    </xdr:from>
    <xdr:to>
      <xdr:col>24</xdr:col>
      <xdr:colOff>114300</xdr:colOff>
      <xdr:row>58</xdr:row>
      <xdr:rowOff>52608</xdr:rowOff>
    </xdr:to>
    <xdr:sp macro="" textlink="">
      <xdr:nvSpPr>
        <xdr:cNvPr id="141" name="楕円 140"/>
        <xdr:cNvSpPr/>
      </xdr:nvSpPr>
      <xdr:spPr>
        <a:xfrm>
          <a:off x="4584700" y="98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145335</xdr:rowOff>
    </xdr:from>
    <xdr:ext cx="534377" cy="259045"/>
    <xdr:sp macro="" textlink="">
      <xdr:nvSpPr>
        <xdr:cNvPr id="142" name="総務費該当値テキスト"/>
        <xdr:cNvSpPr txBox="1"/>
      </xdr:nvSpPr>
      <xdr:spPr>
        <a:xfrm>
          <a:off x="4686300" y="974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88247</xdr:rowOff>
    </xdr:from>
    <xdr:to>
      <xdr:col>20</xdr:col>
      <xdr:colOff>38100</xdr:colOff>
      <xdr:row>58</xdr:row>
      <xdr:rowOff>18397</xdr:rowOff>
    </xdr:to>
    <xdr:sp macro="" textlink="">
      <xdr:nvSpPr>
        <xdr:cNvPr id="143" name="楕円 142"/>
        <xdr:cNvSpPr/>
      </xdr:nvSpPr>
      <xdr:spPr>
        <a:xfrm>
          <a:off x="3746500" y="98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34924</xdr:rowOff>
    </xdr:from>
    <xdr:ext cx="534377" cy="259045"/>
    <xdr:sp macro="" textlink="">
      <xdr:nvSpPr>
        <xdr:cNvPr id="144" name="テキスト ボックス 143"/>
        <xdr:cNvSpPr txBox="1"/>
      </xdr:nvSpPr>
      <xdr:spPr>
        <a:xfrm>
          <a:off x="3530111" y="96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149283</xdr:rowOff>
    </xdr:from>
    <xdr:to>
      <xdr:col>15</xdr:col>
      <xdr:colOff>101600</xdr:colOff>
      <xdr:row>58</xdr:row>
      <xdr:rowOff>79433</xdr:rowOff>
    </xdr:to>
    <xdr:sp macro="" textlink="">
      <xdr:nvSpPr>
        <xdr:cNvPr id="145" name="楕円 144"/>
        <xdr:cNvSpPr/>
      </xdr:nvSpPr>
      <xdr:spPr>
        <a:xfrm>
          <a:off x="2857500" y="99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95960</xdr:rowOff>
    </xdr:from>
    <xdr:ext cx="534377" cy="259045"/>
    <xdr:sp macro="" textlink="">
      <xdr:nvSpPr>
        <xdr:cNvPr id="146" name="テキスト ボックス 145"/>
        <xdr:cNvSpPr txBox="1"/>
      </xdr:nvSpPr>
      <xdr:spPr>
        <a:xfrm>
          <a:off x="2641111" y="96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158032</xdr:rowOff>
    </xdr:from>
    <xdr:to>
      <xdr:col>10</xdr:col>
      <xdr:colOff>165100</xdr:colOff>
      <xdr:row>58</xdr:row>
      <xdr:rowOff>88182</xdr:rowOff>
    </xdr:to>
    <xdr:sp macro="" textlink="">
      <xdr:nvSpPr>
        <xdr:cNvPr id="147" name="楕円 146"/>
        <xdr:cNvSpPr/>
      </xdr:nvSpPr>
      <xdr:spPr>
        <a:xfrm>
          <a:off x="1968500" y="99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104709</xdr:rowOff>
    </xdr:from>
    <xdr:ext cx="534377" cy="259045"/>
    <xdr:sp macro="" textlink="">
      <xdr:nvSpPr>
        <xdr:cNvPr id="148" name="テキスト ボックス 147"/>
        <xdr:cNvSpPr txBox="1"/>
      </xdr:nvSpPr>
      <xdr:spPr>
        <a:xfrm>
          <a:off x="1752111" y="97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33664</xdr:rowOff>
    </xdr:from>
    <xdr:to>
      <xdr:col>6</xdr:col>
      <xdr:colOff>38100</xdr:colOff>
      <xdr:row>58</xdr:row>
      <xdr:rowOff>135264</xdr:rowOff>
    </xdr:to>
    <xdr:sp macro="" textlink="">
      <xdr:nvSpPr>
        <xdr:cNvPr id="149" name="楕円 148"/>
        <xdr:cNvSpPr/>
      </xdr:nvSpPr>
      <xdr:spPr>
        <a:xfrm>
          <a:off x="1079500" y="99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126391</xdr:rowOff>
    </xdr:from>
    <xdr:ext cx="534377" cy="259045"/>
    <xdr:sp macro="" textlink="">
      <xdr:nvSpPr>
        <xdr:cNvPr id="150" name="テキスト ボックス 149"/>
        <xdr:cNvSpPr txBox="1"/>
      </xdr:nvSpPr>
      <xdr:spPr>
        <a:xfrm>
          <a:off x="863111" y="1007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112497</xdr:rowOff>
    </xdr:from>
    <xdr:to>
      <xdr:col>24</xdr:col>
      <xdr:colOff>63500</xdr:colOff>
      <xdr:row>79</xdr:row>
      <xdr:rowOff>61046</xdr:rowOff>
    </xdr:to>
    <xdr:cxnSp macro="">
      <xdr:nvCxnSpPr>
        <xdr:cNvPr id="182" name="直線コネクタ 181"/>
        <xdr:cNvCxnSpPr/>
      </xdr:nvCxnSpPr>
      <xdr:spPr>
        <a:xfrm flipV="1">
          <a:off x="3797300" y="13485597"/>
          <a:ext cx="838200" cy="1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57452</xdr:rowOff>
    </xdr:from>
    <xdr:to>
      <xdr:col>19</xdr:col>
      <xdr:colOff>177800</xdr:colOff>
      <xdr:row>79</xdr:row>
      <xdr:rowOff>61046</xdr:rowOff>
    </xdr:to>
    <xdr:cxnSp macro="">
      <xdr:nvCxnSpPr>
        <xdr:cNvPr id="185" name="直線コネクタ 184"/>
        <xdr:cNvCxnSpPr/>
      </xdr:nvCxnSpPr>
      <xdr:spPr>
        <a:xfrm>
          <a:off x="2908300" y="13602002"/>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5611</xdr:rowOff>
    </xdr:from>
    <xdr:to>
      <xdr:col>15</xdr:col>
      <xdr:colOff>50800</xdr:colOff>
      <xdr:row>79</xdr:row>
      <xdr:rowOff>57452</xdr:rowOff>
    </xdr:to>
    <xdr:cxnSp macro="">
      <xdr:nvCxnSpPr>
        <xdr:cNvPr id="188" name="直線コネクタ 187"/>
        <xdr:cNvCxnSpPr/>
      </xdr:nvCxnSpPr>
      <xdr:spPr>
        <a:xfrm>
          <a:off x="2019300" y="13550161"/>
          <a:ext cx="889000" cy="5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5611</xdr:rowOff>
    </xdr:from>
    <xdr:to>
      <xdr:col>10</xdr:col>
      <xdr:colOff>114300</xdr:colOff>
      <xdr:row>79</xdr:row>
      <xdr:rowOff>80345</xdr:rowOff>
    </xdr:to>
    <xdr:cxnSp macro="">
      <xdr:nvCxnSpPr>
        <xdr:cNvPr id="191" name="直線コネクタ 190"/>
        <xdr:cNvCxnSpPr/>
      </xdr:nvCxnSpPr>
      <xdr:spPr>
        <a:xfrm flipV="1">
          <a:off x="1130300" y="13550161"/>
          <a:ext cx="889000" cy="7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61697</xdr:rowOff>
    </xdr:from>
    <xdr:to>
      <xdr:col>24</xdr:col>
      <xdr:colOff>114300</xdr:colOff>
      <xdr:row>78</xdr:row>
      <xdr:rowOff>163297</xdr:rowOff>
    </xdr:to>
    <xdr:sp macro="" textlink="">
      <xdr:nvSpPr>
        <xdr:cNvPr id="201" name="楕円 200"/>
        <xdr:cNvSpPr/>
      </xdr:nvSpPr>
      <xdr:spPr>
        <a:xfrm>
          <a:off x="4584700" y="134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148074</xdr:rowOff>
    </xdr:from>
    <xdr:ext cx="599010" cy="259045"/>
    <xdr:sp macro="" textlink="">
      <xdr:nvSpPr>
        <xdr:cNvPr id="202" name="民生費該当値テキスト"/>
        <xdr:cNvSpPr txBox="1"/>
      </xdr:nvSpPr>
      <xdr:spPr>
        <a:xfrm>
          <a:off x="4686300" y="1334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10246</xdr:rowOff>
    </xdr:from>
    <xdr:to>
      <xdr:col>20</xdr:col>
      <xdr:colOff>38100</xdr:colOff>
      <xdr:row>79</xdr:row>
      <xdr:rowOff>111846</xdr:rowOff>
    </xdr:to>
    <xdr:sp macro="" textlink="">
      <xdr:nvSpPr>
        <xdr:cNvPr id="203" name="楕円 202"/>
        <xdr:cNvSpPr/>
      </xdr:nvSpPr>
      <xdr:spPr>
        <a:xfrm>
          <a:off x="3746500" y="135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102973</xdr:rowOff>
    </xdr:from>
    <xdr:ext cx="599010" cy="259045"/>
    <xdr:sp macro="" textlink="">
      <xdr:nvSpPr>
        <xdr:cNvPr id="204" name="テキスト ボックス 203"/>
        <xdr:cNvSpPr txBox="1"/>
      </xdr:nvSpPr>
      <xdr:spPr>
        <a:xfrm>
          <a:off x="3497795" y="1364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6652</xdr:rowOff>
    </xdr:from>
    <xdr:to>
      <xdr:col>15</xdr:col>
      <xdr:colOff>101600</xdr:colOff>
      <xdr:row>79</xdr:row>
      <xdr:rowOff>108252</xdr:rowOff>
    </xdr:to>
    <xdr:sp macro="" textlink="">
      <xdr:nvSpPr>
        <xdr:cNvPr id="205" name="楕円 204"/>
        <xdr:cNvSpPr/>
      </xdr:nvSpPr>
      <xdr:spPr>
        <a:xfrm>
          <a:off x="2857500" y="135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99379</xdr:rowOff>
    </xdr:from>
    <xdr:ext cx="599010" cy="259045"/>
    <xdr:sp macro="" textlink="">
      <xdr:nvSpPr>
        <xdr:cNvPr id="206" name="テキスト ボックス 205"/>
        <xdr:cNvSpPr txBox="1"/>
      </xdr:nvSpPr>
      <xdr:spPr>
        <a:xfrm>
          <a:off x="2608795" y="1364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126261</xdr:rowOff>
    </xdr:from>
    <xdr:to>
      <xdr:col>10</xdr:col>
      <xdr:colOff>165100</xdr:colOff>
      <xdr:row>79</xdr:row>
      <xdr:rowOff>56411</xdr:rowOff>
    </xdr:to>
    <xdr:sp macro="" textlink="">
      <xdr:nvSpPr>
        <xdr:cNvPr id="207" name="楕円 206"/>
        <xdr:cNvSpPr/>
      </xdr:nvSpPr>
      <xdr:spPr>
        <a:xfrm>
          <a:off x="1968500" y="1349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47538</xdr:rowOff>
    </xdr:from>
    <xdr:ext cx="599010" cy="259045"/>
    <xdr:sp macro="" textlink="">
      <xdr:nvSpPr>
        <xdr:cNvPr id="208" name="テキスト ボックス 207"/>
        <xdr:cNvSpPr txBox="1"/>
      </xdr:nvSpPr>
      <xdr:spPr>
        <a:xfrm>
          <a:off x="1719795" y="1359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29545</xdr:rowOff>
    </xdr:from>
    <xdr:to>
      <xdr:col>6</xdr:col>
      <xdr:colOff>38100</xdr:colOff>
      <xdr:row>79</xdr:row>
      <xdr:rowOff>131145</xdr:rowOff>
    </xdr:to>
    <xdr:sp macro="" textlink="">
      <xdr:nvSpPr>
        <xdr:cNvPr id="209" name="楕円 208"/>
        <xdr:cNvSpPr/>
      </xdr:nvSpPr>
      <xdr:spPr>
        <a:xfrm>
          <a:off x="1079500" y="135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122272</xdr:rowOff>
    </xdr:from>
    <xdr:ext cx="599010" cy="259045"/>
    <xdr:sp macro="" textlink="">
      <xdr:nvSpPr>
        <xdr:cNvPr id="210" name="テキスト ボックス 209"/>
        <xdr:cNvSpPr txBox="1"/>
      </xdr:nvSpPr>
      <xdr:spPr>
        <a:xfrm>
          <a:off x="830795" y="1366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44648</xdr:rowOff>
    </xdr:from>
    <xdr:to>
      <xdr:col>24</xdr:col>
      <xdr:colOff>63500</xdr:colOff>
      <xdr:row>97</xdr:row>
      <xdr:rowOff>92059</xdr:rowOff>
    </xdr:to>
    <xdr:cxnSp macro="">
      <xdr:nvCxnSpPr>
        <xdr:cNvPr id="239" name="直線コネクタ 238"/>
        <xdr:cNvCxnSpPr/>
      </xdr:nvCxnSpPr>
      <xdr:spPr>
        <a:xfrm flipV="1">
          <a:off x="3797300" y="16675298"/>
          <a:ext cx="838200" cy="4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49654</xdr:rowOff>
    </xdr:from>
    <xdr:to>
      <xdr:col>19</xdr:col>
      <xdr:colOff>177800</xdr:colOff>
      <xdr:row>97</xdr:row>
      <xdr:rowOff>92059</xdr:rowOff>
    </xdr:to>
    <xdr:cxnSp macro="">
      <xdr:nvCxnSpPr>
        <xdr:cNvPr id="242" name="直線コネクタ 241"/>
        <xdr:cNvCxnSpPr/>
      </xdr:nvCxnSpPr>
      <xdr:spPr>
        <a:xfrm>
          <a:off x="2908300" y="16680304"/>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157890</xdr:rowOff>
    </xdr:from>
    <xdr:to>
      <xdr:col>15</xdr:col>
      <xdr:colOff>50800</xdr:colOff>
      <xdr:row>97</xdr:row>
      <xdr:rowOff>49654</xdr:rowOff>
    </xdr:to>
    <xdr:cxnSp macro="">
      <xdr:nvCxnSpPr>
        <xdr:cNvPr id="245" name="直線コネクタ 244"/>
        <xdr:cNvCxnSpPr/>
      </xdr:nvCxnSpPr>
      <xdr:spPr>
        <a:xfrm>
          <a:off x="2019300" y="16445640"/>
          <a:ext cx="889000" cy="23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157890</xdr:rowOff>
    </xdr:from>
    <xdr:to>
      <xdr:col>10</xdr:col>
      <xdr:colOff>114300</xdr:colOff>
      <xdr:row>97</xdr:row>
      <xdr:rowOff>131607</xdr:rowOff>
    </xdr:to>
    <xdr:cxnSp macro="">
      <xdr:nvCxnSpPr>
        <xdr:cNvPr id="248" name="直線コネクタ 247"/>
        <xdr:cNvCxnSpPr/>
      </xdr:nvCxnSpPr>
      <xdr:spPr>
        <a:xfrm flipV="1">
          <a:off x="1130300" y="16445640"/>
          <a:ext cx="889000" cy="31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165298</xdr:rowOff>
    </xdr:from>
    <xdr:to>
      <xdr:col>24</xdr:col>
      <xdr:colOff>114300</xdr:colOff>
      <xdr:row>97</xdr:row>
      <xdr:rowOff>95448</xdr:rowOff>
    </xdr:to>
    <xdr:sp macro="" textlink="">
      <xdr:nvSpPr>
        <xdr:cNvPr id="258" name="楕円 257"/>
        <xdr:cNvSpPr/>
      </xdr:nvSpPr>
      <xdr:spPr>
        <a:xfrm>
          <a:off x="4584700" y="166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143725</xdr:rowOff>
    </xdr:from>
    <xdr:ext cx="534377" cy="259045"/>
    <xdr:sp macro="" textlink="">
      <xdr:nvSpPr>
        <xdr:cNvPr id="259" name="衛生費該当値テキスト"/>
        <xdr:cNvSpPr txBox="1"/>
      </xdr:nvSpPr>
      <xdr:spPr>
        <a:xfrm>
          <a:off x="4686300" y="166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41259</xdr:rowOff>
    </xdr:from>
    <xdr:to>
      <xdr:col>20</xdr:col>
      <xdr:colOff>38100</xdr:colOff>
      <xdr:row>97</xdr:row>
      <xdr:rowOff>142859</xdr:rowOff>
    </xdr:to>
    <xdr:sp macro="" textlink="">
      <xdr:nvSpPr>
        <xdr:cNvPr id="260" name="楕円 259"/>
        <xdr:cNvSpPr/>
      </xdr:nvSpPr>
      <xdr:spPr>
        <a:xfrm>
          <a:off x="3746500" y="166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133986</xdr:rowOff>
    </xdr:from>
    <xdr:ext cx="534377" cy="259045"/>
    <xdr:sp macro="" textlink="">
      <xdr:nvSpPr>
        <xdr:cNvPr id="261" name="テキスト ボックス 260"/>
        <xdr:cNvSpPr txBox="1"/>
      </xdr:nvSpPr>
      <xdr:spPr>
        <a:xfrm>
          <a:off x="3530111" y="1676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170304</xdr:rowOff>
    </xdr:from>
    <xdr:to>
      <xdr:col>15</xdr:col>
      <xdr:colOff>101600</xdr:colOff>
      <xdr:row>97</xdr:row>
      <xdr:rowOff>100454</xdr:rowOff>
    </xdr:to>
    <xdr:sp macro="" textlink="">
      <xdr:nvSpPr>
        <xdr:cNvPr id="262" name="楕円 261"/>
        <xdr:cNvSpPr/>
      </xdr:nvSpPr>
      <xdr:spPr>
        <a:xfrm>
          <a:off x="2857500" y="166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116981</xdr:rowOff>
    </xdr:from>
    <xdr:ext cx="534377" cy="259045"/>
    <xdr:sp macro="" textlink="">
      <xdr:nvSpPr>
        <xdr:cNvPr id="263" name="テキスト ボックス 262"/>
        <xdr:cNvSpPr txBox="1"/>
      </xdr:nvSpPr>
      <xdr:spPr>
        <a:xfrm>
          <a:off x="2641111" y="164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107090</xdr:rowOff>
    </xdr:from>
    <xdr:to>
      <xdr:col>10</xdr:col>
      <xdr:colOff>165100</xdr:colOff>
      <xdr:row>96</xdr:row>
      <xdr:rowOff>37240</xdr:rowOff>
    </xdr:to>
    <xdr:sp macro="" textlink="">
      <xdr:nvSpPr>
        <xdr:cNvPr id="264" name="楕円 263"/>
        <xdr:cNvSpPr/>
      </xdr:nvSpPr>
      <xdr:spPr>
        <a:xfrm>
          <a:off x="1968500" y="163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53767</xdr:rowOff>
    </xdr:from>
    <xdr:ext cx="534377" cy="259045"/>
    <xdr:sp macro="" textlink="">
      <xdr:nvSpPr>
        <xdr:cNvPr id="265" name="テキスト ボックス 264"/>
        <xdr:cNvSpPr txBox="1"/>
      </xdr:nvSpPr>
      <xdr:spPr>
        <a:xfrm>
          <a:off x="1752111" y="1617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80807</xdr:rowOff>
    </xdr:from>
    <xdr:to>
      <xdr:col>6</xdr:col>
      <xdr:colOff>38100</xdr:colOff>
      <xdr:row>98</xdr:row>
      <xdr:rowOff>10957</xdr:rowOff>
    </xdr:to>
    <xdr:sp macro="" textlink="">
      <xdr:nvSpPr>
        <xdr:cNvPr id="266" name="楕円 265"/>
        <xdr:cNvSpPr/>
      </xdr:nvSpPr>
      <xdr:spPr>
        <a:xfrm>
          <a:off x="1079500" y="1671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2084</xdr:rowOff>
    </xdr:from>
    <xdr:ext cx="534377" cy="259045"/>
    <xdr:sp macro="" textlink="">
      <xdr:nvSpPr>
        <xdr:cNvPr id="267" name="テキスト ボックス 266"/>
        <xdr:cNvSpPr txBox="1"/>
      </xdr:nvSpPr>
      <xdr:spPr>
        <a:xfrm>
          <a:off x="863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123045</xdr:rowOff>
    </xdr:from>
    <xdr:to>
      <xdr:col>55</xdr:col>
      <xdr:colOff>0</xdr:colOff>
      <xdr:row>37</xdr:row>
      <xdr:rowOff>18542</xdr:rowOff>
    </xdr:to>
    <xdr:cxnSp macro="">
      <xdr:nvCxnSpPr>
        <xdr:cNvPr id="298" name="直線コネクタ 297"/>
        <xdr:cNvCxnSpPr/>
      </xdr:nvCxnSpPr>
      <xdr:spPr>
        <a:xfrm>
          <a:off x="9639300" y="6123795"/>
          <a:ext cx="8382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123045</xdr:rowOff>
    </xdr:from>
    <xdr:to>
      <xdr:col>50</xdr:col>
      <xdr:colOff>114300</xdr:colOff>
      <xdr:row>37</xdr:row>
      <xdr:rowOff>27686</xdr:rowOff>
    </xdr:to>
    <xdr:cxnSp macro="">
      <xdr:nvCxnSpPr>
        <xdr:cNvPr id="301" name="直線コネクタ 300"/>
        <xdr:cNvCxnSpPr/>
      </xdr:nvCxnSpPr>
      <xdr:spPr>
        <a:xfrm flipV="1">
          <a:off x="8750300" y="6123795"/>
          <a:ext cx="889000" cy="24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27686</xdr:rowOff>
    </xdr:from>
    <xdr:to>
      <xdr:col>45</xdr:col>
      <xdr:colOff>177800</xdr:colOff>
      <xdr:row>37</xdr:row>
      <xdr:rowOff>34217</xdr:rowOff>
    </xdr:to>
    <xdr:cxnSp macro="">
      <xdr:nvCxnSpPr>
        <xdr:cNvPr id="304" name="直線コネクタ 303"/>
        <xdr:cNvCxnSpPr/>
      </xdr:nvCxnSpPr>
      <xdr:spPr>
        <a:xfrm flipV="1">
          <a:off x="7861300" y="637133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92146</xdr:rowOff>
    </xdr:from>
    <xdr:ext cx="469744" cy="259045"/>
    <xdr:sp macro="" textlink="">
      <xdr:nvSpPr>
        <xdr:cNvPr id="306" name="テキスト ボックス 305"/>
        <xdr:cNvSpPr txBox="1"/>
      </xdr:nvSpPr>
      <xdr:spPr>
        <a:xfrm>
          <a:off x="8515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71773</xdr:rowOff>
    </xdr:from>
    <xdr:to>
      <xdr:col>41</xdr:col>
      <xdr:colOff>50800</xdr:colOff>
      <xdr:row>37</xdr:row>
      <xdr:rowOff>34217</xdr:rowOff>
    </xdr:to>
    <xdr:cxnSp macro="">
      <xdr:nvCxnSpPr>
        <xdr:cNvPr id="307" name="直線コネクタ 306"/>
        <xdr:cNvCxnSpPr/>
      </xdr:nvCxnSpPr>
      <xdr:spPr>
        <a:xfrm>
          <a:off x="6972300" y="6243973"/>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90840</xdr:rowOff>
    </xdr:from>
    <xdr:ext cx="469744" cy="259045"/>
    <xdr:sp macro="" textlink="">
      <xdr:nvSpPr>
        <xdr:cNvPr id="309" name="テキスト ボックス 308"/>
        <xdr:cNvSpPr txBox="1"/>
      </xdr:nvSpPr>
      <xdr:spPr>
        <a:xfrm>
          <a:off x="7626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139192</xdr:rowOff>
    </xdr:from>
    <xdr:to>
      <xdr:col>55</xdr:col>
      <xdr:colOff>50800</xdr:colOff>
      <xdr:row>37</xdr:row>
      <xdr:rowOff>69342</xdr:rowOff>
    </xdr:to>
    <xdr:sp macro="" textlink="">
      <xdr:nvSpPr>
        <xdr:cNvPr id="317" name="楕円 316"/>
        <xdr:cNvSpPr/>
      </xdr:nvSpPr>
      <xdr:spPr>
        <a:xfrm>
          <a:off x="104267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162069</xdr:rowOff>
    </xdr:from>
    <xdr:ext cx="469744" cy="259045"/>
    <xdr:sp macro="" textlink="">
      <xdr:nvSpPr>
        <xdr:cNvPr id="318" name="労働費該当値テキスト"/>
        <xdr:cNvSpPr txBox="1"/>
      </xdr:nvSpPr>
      <xdr:spPr>
        <a:xfrm>
          <a:off x="10528300" y="616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72245</xdr:rowOff>
    </xdr:from>
    <xdr:to>
      <xdr:col>50</xdr:col>
      <xdr:colOff>165100</xdr:colOff>
      <xdr:row>36</xdr:row>
      <xdr:rowOff>2395</xdr:rowOff>
    </xdr:to>
    <xdr:sp macro="" textlink="">
      <xdr:nvSpPr>
        <xdr:cNvPr id="319" name="楕円 318"/>
        <xdr:cNvSpPr/>
      </xdr:nvSpPr>
      <xdr:spPr>
        <a:xfrm>
          <a:off x="9588500" y="6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18922</xdr:rowOff>
    </xdr:from>
    <xdr:ext cx="469744" cy="259045"/>
    <xdr:sp macro="" textlink="">
      <xdr:nvSpPr>
        <xdr:cNvPr id="320" name="テキスト ボックス 319"/>
        <xdr:cNvSpPr txBox="1"/>
      </xdr:nvSpPr>
      <xdr:spPr>
        <a:xfrm>
          <a:off x="9404428" y="58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148336</xdr:rowOff>
    </xdr:from>
    <xdr:to>
      <xdr:col>46</xdr:col>
      <xdr:colOff>38100</xdr:colOff>
      <xdr:row>37</xdr:row>
      <xdr:rowOff>78486</xdr:rowOff>
    </xdr:to>
    <xdr:sp macro="" textlink="">
      <xdr:nvSpPr>
        <xdr:cNvPr id="321" name="楕円 320"/>
        <xdr:cNvSpPr/>
      </xdr:nvSpPr>
      <xdr:spPr>
        <a:xfrm>
          <a:off x="8699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95013</xdr:rowOff>
    </xdr:from>
    <xdr:ext cx="469744" cy="259045"/>
    <xdr:sp macro="" textlink="">
      <xdr:nvSpPr>
        <xdr:cNvPr id="322" name="テキスト ボックス 321"/>
        <xdr:cNvSpPr txBox="1"/>
      </xdr:nvSpPr>
      <xdr:spPr>
        <a:xfrm>
          <a:off x="8515428" y="60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154867</xdr:rowOff>
    </xdr:from>
    <xdr:to>
      <xdr:col>41</xdr:col>
      <xdr:colOff>101600</xdr:colOff>
      <xdr:row>37</xdr:row>
      <xdr:rowOff>85017</xdr:rowOff>
    </xdr:to>
    <xdr:sp macro="" textlink="">
      <xdr:nvSpPr>
        <xdr:cNvPr id="323" name="楕円 322"/>
        <xdr:cNvSpPr/>
      </xdr:nvSpPr>
      <xdr:spPr>
        <a:xfrm>
          <a:off x="7810500" y="63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101544</xdr:rowOff>
    </xdr:from>
    <xdr:ext cx="469744" cy="259045"/>
    <xdr:sp macro="" textlink="">
      <xdr:nvSpPr>
        <xdr:cNvPr id="324" name="テキスト ボックス 323"/>
        <xdr:cNvSpPr txBox="1"/>
      </xdr:nvSpPr>
      <xdr:spPr>
        <a:xfrm>
          <a:off x="7626428" y="610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20973</xdr:rowOff>
    </xdr:from>
    <xdr:to>
      <xdr:col>36</xdr:col>
      <xdr:colOff>165100</xdr:colOff>
      <xdr:row>36</xdr:row>
      <xdr:rowOff>122573</xdr:rowOff>
    </xdr:to>
    <xdr:sp macro="" textlink="">
      <xdr:nvSpPr>
        <xdr:cNvPr id="325" name="楕円 324"/>
        <xdr:cNvSpPr/>
      </xdr:nvSpPr>
      <xdr:spPr>
        <a:xfrm>
          <a:off x="6921500" y="61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139100</xdr:rowOff>
    </xdr:from>
    <xdr:ext cx="469744" cy="259045"/>
    <xdr:sp macro="" textlink="">
      <xdr:nvSpPr>
        <xdr:cNvPr id="326" name="テキスト ボックス 325"/>
        <xdr:cNvSpPr txBox="1"/>
      </xdr:nvSpPr>
      <xdr:spPr>
        <a:xfrm>
          <a:off x="6737428" y="596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162446</xdr:rowOff>
    </xdr:from>
    <xdr:to>
      <xdr:col>55</xdr:col>
      <xdr:colOff>0</xdr:colOff>
      <xdr:row>58</xdr:row>
      <xdr:rowOff>1029</xdr:rowOff>
    </xdr:to>
    <xdr:cxnSp macro="">
      <xdr:nvCxnSpPr>
        <xdr:cNvPr id="355" name="直線コネクタ 354"/>
        <xdr:cNvCxnSpPr/>
      </xdr:nvCxnSpPr>
      <xdr:spPr>
        <a:xfrm flipV="1">
          <a:off x="9639300" y="9935096"/>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162789</xdr:rowOff>
    </xdr:from>
    <xdr:to>
      <xdr:col>50</xdr:col>
      <xdr:colOff>114300</xdr:colOff>
      <xdr:row>58</xdr:row>
      <xdr:rowOff>1029</xdr:rowOff>
    </xdr:to>
    <xdr:cxnSp macro="">
      <xdr:nvCxnSpPr>
        <xdr:cNvPr id="358" name="直線コネクタ 357"/>
        <xdr:cNvCxnSpPr/>
      </xdr:nvCxnSpPr>
      <xdr:spPr>
        <a:xfrm>
          <a:off x="8750300" y="9935439"/>
          <a:ext cx="889000" cy="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162789</xdr:rowOff>
    </xdr:from>
    <xdr:to>
      <xdr:col>45</xdr:col>
      <xdr:colOff>177800</xdr:colOff>
      <xdr:row>58</xdr:row>
      <xdr:rowOff>19748</xdr:rowOff>
    </xdr:to>
    <xdr:cxnSp macro="">
      <xdr:nvCxnSpPr>
        <xdr:cNvPr id="361" name="直線コネクタ 360"/>
        <xdr:cNvCxnSpPr/>
      </xdr:nvCxnSpPr>
      <xdr:spPr>
        <a:xfrm flipV="1">
          <a:off x="7861300" y="9935439"/>
          <a:ext cx="889000" cy="2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19748</xdr:rowOff>
    </xdr:from>
    <xdr:to>
      <xdr:col>41</xdr:col>
      <xdr:colOff>50800</xdr:colOff>
      <xdr:row>58</xdr:row>
      <xdr:rowOff>52629</xdr:rowOff>
    </xdr:to>
    <xdr:cxnSp macro="">
      <xdr:nvCxnSpPr>
        <xdr:cNvPr id="364" name="直線コネクタ 363"/>
        <xdr:cNvCxnSpPr/>
      </xdr:nvCxnSpPr>
      <xdr:spPr>
        <a:xfrm flipV="1">
          <a:off x="6972300" y="9963848"/>
          <a:ext cx="889000" cy="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111646</xdr:rowOff>
    </xdr:from>
    <xdr:to>
      <xdr:col>55</xdr:col>
      <xdr:colOff>50800</xdr:colOff>
      <xdr:row>58</xdr:row>
      <xdr:rowOff>41796</xdr:rowOff>
    </xdr:to>
    <xdr:sp macro="" textlink="">
      <xdr:nvSpPr>
        <xdr:cNvPr id="374" name="楕円 373"/>
        <xdr:cNvSpPr/>
      </xdr:nvSpPr>
      <xdr:spPr>
        <a:xfrm>
          <a:off x="10426700" y="98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90073</xdr:rowOff>
    </xdr:from>
    <xdr:ext cx="534377" cy="259045"/>
    <xdr:sp macro="" textlink="">
      <xdr:nvSpPr>
        <xdr:cNvPr id="375" name="農林水産業費該当値テキスト"/>
        <xdr:cNvSpPr txBox="1"/>
      </xdr:nvSpPr>
      <xdr:spPr>
        <a:xfrm>
          <a:off x="10528300" y="98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121679</xdr:rowOff>
    </xdr:from>
    <xdr:to>
      <xdr:col>50</xdr:col>
      <xdr:colOff>165100</xdr:colOff>
      <xdr:row>58</xdr:row>
      <xdr:rowOff>51829</xdr:rowOff>
    </xdr:to>
    <xdr:sp macro="" textlink="">
      <xdr:nvSpPr>
        <xdr:cNvPr id="376" name="楕円 375"/>
        <xdr:cNvSpPr/>
      </xdr:nvSpPr>
      <xdr:spPr>
        <a:xfrm>
          <a:off x="9588500" y="989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42956</xdr:rowOff>
    </xdr:from>
    <xdr:ext cx="534377" cy="259045"/>
    <xdr:sp macro="" textlink="">
      <xdr:nvSpPr>
        <xdr:cNvPr id="377" name="テキスト ボックス 376"/>
        <xdr:cNvSpPr txBox="1"/>
      </xdr:nvSpPr>
      <xdr:spPr>
        <a:xfrm>
          <a:off x="9372111" y="99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111989</xdr:rowOff>
    </xdr:from>
    <xdr:to>
      <xdr:col>46</xdr:col>
      <xdr:colOff>38100</xdr:colOff>
      <xdr:row>58</xdr:row>
      <xdr:rowOff>42139</xdr:rowOff>
    </xdr:to>
    <xdr:sp macro="" textlink="">
      <xdr:nvSpPr>
        <xdr:cNvPr id="378" name="楕円 377"/>
        <xdr:cNvSpPr/>
      </xdr:nvSpPr>
      <xdr:spPr>
        <a:xfrm>
          <a:off x="8699500" y="98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33266</xdr:rowOff>
    </xdr:from>
    <xdr:ext cx="534377" cy="259045"/>
    <xdr:sp macro="" textlink="">
      <xdr:nvSpPr>
        <xdr:cNvPr id="379" name="テキスト ボックス 378"/>
        <xdr:cNvSpPr txBox="1"/>
      </xdr:nvSpPr>
      <xdr:spPr>
        <a:xfrm>
          <a:off x="8483111" y="99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140398</xdr:rowOff>
    </xdr:from>
    <xdr:to>
      <xdr:col>41</xdr:col>
      <xdr:colOff>101600</xdr:colOff>
      <xdr:row>58</xdr:row>
      <xdr:rowOff>70548</xdr:rowOff>
    </xdr:to>
    <xdr:sp macro="" textlink="">
      <xdr:nvSpPr>
        <xdr:cNvPr id="380" name="楕円 379"/>
        <xdr:cNvSpPr/>
      </xdr:nvSpPr>
      <xdr:spPr>
        <a:xfrm>
          <a:off x="7810500" y="99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61675</xdr:rowOff>
    </xdr:from>
    <xdr:ext cx="534377" cy="259045"/>
    <xdr:sp macro="" textlink="">
      <xdr:nvSpPr>
        <xdr:cNvPr id="381" name="テキスト ボックス 380"/>
        <xdr:cNvSpPr txBox="1"/>
      </xdr:nvSpPr>
      <xdr:spPr>
        <a:xfrm>
          <a:off x="7594111" y="1000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1829</xdr:rowOff>
    </xdr:from>
    <xdr:to>
      <xdr:col>36</xdr:col>
      <xdr:colOff>165100</xdr:colOff>
      <xdr:row>58</xdr:row>
      <xdr:rowOff>103429</xdr:rowOff>
    </xdr:to>
    <xdr:sp macro="" textlink="">
      <xdr:nvSpPr>
        <xdr:cNvPr id="382" name="楕円 381"/>
        <xdr:cNvSpPr/>
      </xdr:nvSpPr>
      <xdr:spPr>
        <a:xfrm>
          <a:off x="6921500" y="994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94556</xdr:rowOff>
    </xdr:from>
    <xdr:ext cx="534377" cy="259045"/>
    <xdr:sp macro="" textlink="">
      <xdr:nvSpPr>
        <xdr:cNvPr id="383" name="テキスト ボックス 382"/>
        <xdr:cNvSpPr txBox="1"/>
      </xdr:nvSpPr>
      <xdr:spPr>
        <a:xfrm>
          <a:off x="6705111" y="100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152338</xdr:rowOff>
    </xdr:from>
    <xdr:to>
      <xdr:col>55</xdr:col>
      <xdr:colOff>0</xdr:colOff>
      <xdr:row>76</xdr:row>
      <xdr:rowOff>153188</xdr:rowOff>
    </xdr:to>
    <xdr:cxnSp macro="">
      <xdr:nvCxnSpPr>
        <xdr:cNvPr id="414" name="直線コネクタ 413"/>
        <xdr:cNvCxnSpPr/>
      </xdr:nvCxnSpPr>
      <xdr:spPr>
        <a:xfrm flipV="1">
          <a:off x="9639300" y="13182538"/>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108806</xdr:rowOff>
    </xdr:from>
    <xdr:to>
      <xdr:col>50</xdr:col>
      <xdr:colOff>114300</xdr:colOff>
      <xdr:row>76</xdr:row>
      <xdr:rowOff>153188</xdr:rowOff>
    </xdr:to>
    <xdr:cxnSp macro="">
      <xdr:nvCxnSpPr>
        <xdr:cNvPr id="417" name="直線コネクタ 416"/>
        <xdr:cNvCxnSpPr/>
      </xdr:nvCxnSpPr>
      <xdr:spPr>
        <a:xfrm>
          <a:off x="8750300" y="13139006"/>
          <a:ext cx="889000" cy="4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67658</xdr:rowOff>
    </xdr:from>
    <xdr:to>
      <xdr:col>45</xdr:col>
      <xdr:colOff>177800</xdr:colOff>
      <xdr:row>76</xdr:row>
      <xdr:rowOff>108806</xdr:rowOff>
    </xdr:to>
    <xdr:cxnSp macro="">
      <xdr:nvCxnSpPr>
        <xdr:cNvPr id="420" name="直線コネクタ 419"/>
        <xdr:cNvCxnSpPr/>
      </xdr:nvCxnSpPr>
      <xdr:spPr>
        <a:xfrm>
          <a:off x="7861300" y="130978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151913</xdr:rowOff>
    </xdr:from>
    <xdr:to>
      <xdr:col>41</xdr:col>
      <xdr:colOff>50800</xdr:colOff>
      <xdr:row>76</xdr:row>
      <xdr:rowOff>67658</xdr:rowOff>
    </xdr:to>
    <xdr:cxnSp macro="">
      <xdr:nvCxnSpPr>
        <xdr:cNvPr id="423" name="直線コネクタ 422"/>
        <xdr:cNvCxnSpPr/>
      </xdr:nvCxnSpPr>
      <xdr:spPr>
        <a:xfrm>
          <a:off x="6972300" y="13010663"/>
          <a:ext cx="8890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101538</xdr:rowOff>
    </xdr:from>
    <xdr:to>
      <xdr:col>55</xdr:col>
      <xdr:colOff>50800</xdr:colOff>
      <xdr:row>77</xdr:row>
      <xdr:rowOff>31688</xdr:rowOff>
    </xdr:to>
    <xdr:sp macro="" textlink="">
      <xdr:nvSpPr>
        <xdr:cNvPr id="433" name="楕円 432"/>
        <xdr:cNvSpPr/>
      </xdr:nvSpPr>
      <xdr:spPr>
        <a:xfrm>
          <a:off x="10426700" y="131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79965</xdr:rowOff>
    </xdr:from>
    <xdr:ext cx="534377" cy="259045"/>
    <xdr:sp macro="" textlink="">
      <xdr:nvSpPr>
        <xdr:cNvPr id="434" name="商工費該当値テキスト"/>
        <xdr:cNvSpPr txBox="1"/>
      </xdr:nvSpPr>
      <xdr:spPr>
        <a:xfrm>
          <a:off x="10528300" y="131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102388</xdr:rowOff>
    </xdr:from>
    <xdr:to>
      <xdr:col>50</xdr:col>
      <xdr:colOff>165100</xdr:colOff>
      <xdr:row>77</xdr:row>
      <xdr:rowOff>32538</xdr:rowOff>
    </xdr:to>
    <xdr:sp macro="" textlink="">
      <xdr:nvSpPr>
        <xdr:cNvPr id="435" name="楕円 434"/>
        <xdr:cNvSpPr/>
      </xdr:nvSpPr>
      <xdr:spPr>
        <a:xfrm>
          <a:off x="9588500" y="131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49065</xdr:rowOff>
    </xdr:from>
    <xdr:ext cx="534377" cy="259045"/>
    <xdr:sp macro="" textlink="">
      <xdr:nvSpPr>
        <xdr:cNvPr id="436" name="テキスト ボックス 435"/>
        <xdr:cNvSpPr txBox="1"/>
      </xdr:nvSpPr>
      <xdr:spPr>
        <a:xfrm>
          <a:off x="9372111" y="129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58006</xdr:rowOff>
    </xdr:from>
    <xdr:to>
      <xdr:col>46</xdr:col>
      <xdr:colOff>38100</xdr:colOff>
      <xdr:row>76</xdr:row>
      <xdr:rowOff>159606</xdr:rowOff>
    </xdr:to>
    <xdr:sp macro="" textlink="">
      <xdr:nvSpPr>
        <xdr:cNvPr id="437" name="楕円 436"/>
        <xdr:cNvSpPr/>
      </xdr:nvSpPr>
      <xdr:spPr>
        <a:xfrm>
          <a:off x="8699500" y="130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150733</xdr:rowOff>
    </xdr:from>
    <xdr:ext cx="534377" cy="259045"/>
    <xdr:sp macro="" textlink="">
      <xdr:nvSpPr>
        <xdr:cNvPr id="438" name="テキスト ボックス 437"/>
        <xdr:cNvSpPr txBox="1"/>
      </xdr:nvSpPr>
      <xdr:spPr>
        <a:xfrm>
          <a:off x="8483111" y="131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16858</xdr:rowOff>
    </xdr:from>
    <xdr:to>
      <xdr:col>41</xdr:col>
      <xdr:colOff>101600</xdr:colOff>
      <xdr:row>76</xdr:row>
      <xdr:rowOff>118458</xdr:rowOff>
    </xdr:to>
    <xdr:sp macro="" textlink="">
      <xdr:nvSpPr>
        <xdr:cNvPr id="439" name="楕円 438"/>
        <xdr:cNvSpPr/>
      </xdr:nvSpPr>
      <xdr:spPr>
        <a:xfrm>
          <a:off x="7810500" y="130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134986</xdr:rowOff>
    </xdr:from>
    <xdr:ext cx="534377" cy="259045"/>
    <xdr:sp macro="" textlink="">
      <xdr:nvSpPr>
        <xdr:cNvPr id="440" name="テキスト ボックス 439"/>
        <xdr:cNvSpPr txBox="1"/>
      </xdr:nvSpPr>
      <xdr:spPr>
        <a:xfrm>
          <a:off x="7594111" y="1282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101114</xdr:rowOff>
    </xdr:from>
    <xdr:to>
      <xdr:col>36</xdr:col>
      <xdr:colOff>165100</xdr:colOff>
      <xdr:row>76</xdr:row>
      <xdr:rowOff>31263</xdr:rowOff>
    </xdr:to>
    <xdr:sp macro="" textlink="">
      <xdr:nvSpPr>
        <xdr:cNvPr id="441" name="楕円 440"/>
        <xdr:cNvSpPr/>
      </xdr:nvSpPr>
      <xdr:spPr>
        <a:xfrm>
          <a:off x="6921500" y="129598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47791</xdr:rowOff>
    </xdr:from>
    <xdr:ext cx="534377" cy="259045"/>
    <xdr:sp macro="" textlink="">
      <xdr:nvSpPr>
        <xdr:cNvPr id="442" name="テキスト ボックス 441"/>
        <xdr:cNvSpPr txBox="1"/>
      </xdr:nvSpPr>
      <xdr:spPr>
        <a:xfrm>
          <a:off x="6705111" y="1273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18641</xdr:rowOff>
    </xdr:from>
    <xdr:to>
      <xdr:col>55</xdr:col>
      <xdr:colOff>0</xdr:colOff>
      <xdr:row>98</xdr:row>
      <xdr:rowOff>56705</xdr:rowOff>
    </xdr:to>
    <xdr:cxnSp macro="">
      <xdr:nvCxnSpPr>
        <xdr:cNvPr id="473" name="直線コネクタ 472"/>
        <xdr:cNvCxnSpPr/>
      </xdr:nvCxnSpPr>
      <xdr:spPr>
        <a:xfrm flipV="1">
          <a:off x="9639300" y="16820741"/>
          <a:ext cx="838200" cy="3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41001</xdr:rowOff>
    </xdr:from>
    <xdr:to>
      <xdr:col>50</xdr:col>
      <xdr:colOff>114300</xdr:colOff>
      <xdr:row>98</xdr:row>
      <xdr:rowOff>56705</xdr:rowOff>
    </xdr:to>
    <xdr:cxnSp macro="">
      <xdr:nvCxnSpPr>
        <xdr:cNvPr id="476" name="直線コネクタ 475"/>
        <xdr:cNvCxnSpPr/>
      </xdr:nvCxnSpPr>
      <xdr:spPr>
        <a:xfrm>
          <a:off x="8750300" y="16843101"/>
          <a:ext cx="889000" cy="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41001</xdr:rowOff>
    </xdr:from>
    <xdr:to>
      <xdr:col>45</xdr:col>
      <xdr:colOff>177800</xdr:colOff>
      <xdr:row>98</xdr:row>
      <xdr:rowOff>42078</xdr:rowOff>
    </xdr:to>
    <xdr:cxnSp macro="">
      <xdr:nvCxnSpPr>
        <xdr:cNvPr id="479" name="直線コネクタ 478"/>
        <xdr:cNvCxnSpPr/>
      </xdr:nvCxnSpPr>
      <xdr:spPr>
        <a:xfrm flipV="1">
          <a:off x="7861300" y="16843101"/>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42078</xdr:rowOff>
    </xdr:from>
    <xdr:to>
      <xdr:col>41</xdr:col>
      <xdr:colOff>50800</xdr:colOff>
      <xdr:row>98</xdr:row>
      <xdr:rowOff>53727</xdr:rowOff>
    </xdr:to>
    <xdr:cxnSp macro="">
      <xdr:nvCxnSpPr>
        <xdr:cNvPr id="482" name="直線コネクタ 481"/>
        <xdr:cNvCxnSpPr/>
      </xdr:nvCxnSpPr>
      <xdr:spPr>
        <a:xfrm flipV="1">
          <a:off x="6972300" y="16844178"/>
          <a:ext cx="889000" cy="1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117518</xdr:rowOff>
    </xdr:from>
    <xdr:ext cx="534377" cy="259045"/>
    <xdr:sp macro="" textlink="">
      <xdr:nvSpPr>
        <xdr:cNvPr id="486" name="テキスト ボックス 485"/>
        <xdr:cNvSpPr txBox="1"/>
      </xdr:nvSpPr>
      <xdr:spPr>
        <a:xfrm>
          <a:off x="6705111" y="169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139291</xdr:rowOff>
    </xdr:from>
    <xdr:to>
      <xdr:col>55</xdr:col>
      <xdr:colOff>50800</xdr:colOff>
      <xdr:row>98</xdr:row>
      <xdr:rowOff>69441</xdr:rowOff>
    </xdr:to>
    <xdr:sp macro="" textlink="">
      <xdr:nvSpPr>
        <xdr:cNvPr id="492" name="楕円 491"/>
        <xdr:cNvSpPr/>
      </xdr:nvSpPr>
      <xdr:spPr>
        <a:xfrm>
          <a:off x="10426700" y="167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162168</xdr:rowOff>
    </xdr:from>
    <xdr:ext cx="534377" cy="259045"/>
    <xdr:sp macro="" textlink="">
      <xdr:nvSpPr>
        <xdr:cNvPr id="493" name="土木費該当値テキスト"/>
        <xdr:cNvSpPr txBox="1"/>
      </xdr:nvSpPr>
      <xdr:spPr>
        <a:xfrm>
          <a:off x="10528300" y="1662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5905</xdr:rowOff>
    </xdr:from>
    <xdr:to>
      <xdr:col>50</xdr:col>
      <xdr:colOff>165100</xdr:colOff>
      <xdr:row>98</xdr:row>
      <xdr:rowOff>107505</xdr:rowOff>
    </xdr:to>
    <xdr:sp macro="" textlink="">
      <xdr:nvSpPr>
        <xdr:cNvPr id="494" name="楕円 493"/>
        <xdr:cNvSpPr/>
      </xdr:nvSpPr>
      <xdr:spPr>
        <a:xfrm>
          <a:off x="9588500" y="168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124032</xdr:rowOff>
    </xdr:from>
    <xdr:ext cx="534377" cy="259045"/>
    <xdr:sp macro="" textlink="">
      <xdr:nvSpPr>
        <xdr:cNvPr id="495" name="テキスト ボックス 494"/>
        <xdr:cNvSpPr txBox="1"/>
      </xdr:nvSpPr>
      <xdr:spPr>
        <a:xfrm>
          <a:off x="9372111" y="165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161651</xdr:rowOff>
    </xdr:from>
    <xdr:to>
      <xdr:col>46</xdr:col>
      <xdr:colOff>38100</xdr:colOff>
      <xdr:row>98</xdr:row>
      <xdr:rowOff>91801</xdr:rowOff>
    </xdr:to>
    <xdr:sp macro="" textlink="">
      <xdr:nvSpPr>
        <xdr:cNvPr id="496" name="楕円 495"/>
        <xdr:cNvSpPr/>
      </xdr:nvSpPr>
      <xdr:spPr>
        <a:xfrm>
          <a:off x="8699500" y="1679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108328</xdr:rowOff>
    </xdr:from>
    <xdr:ext cx="534377" cy="259045"/>
    <xdr:sp macro="" textlink="">
      <xdr:nvSpPr>
        <xdr:cNvPr id="497" name="テキスト ボックス 496"/>
        <xdr:cNvSpPr txBox="1"/>
      </xdr:nvSpPr>
      <xdr:spPr>
        <a:xfrm>
          <a:off x="8483111" y="1656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162728</xdr:rowOff>
    </xdr:from>
    <xdr:to>
      <xdr:col>41</xdr:col>
      <xdr:colOff>101600</xdr:colOff>
      <xdr:row>98</xdr:row>
      <xdr:rowOff>92878</xdr:rowOff>
    </xdr:to>
    <xdr:sp macro="" textlink="">
      <xdr:nvSpPr>
        <xdr:cNvPr id="498" name="楕円 497"/>
        <xdr:cNvSpPr/>
      </xdr:nvSpPr>
      <xdr:spPr>
        <a:xfrm>
          <a:off x="7810500" y="167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109405</xdr:rowOff>
    </xdr:from>
    <xdr:ext cx="534377" cy="259045"/>
    <xdr:sp macro="" textlink="">
      <xdr:nvSpPr>
        <xdr:cNvPr id="499" name="テキスト ボックス 498"/>
        <xdr:cNvSpPr txBox="1"/>
      </xdr:nvSpPr>
      <xdr:spPr>
        <a:xfrm>
          <a:off x="7594111" y="1656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2927</xdr:rowOff>
    </xdr:from>
    <xdr:to>
      <xdr:col>36</xdr:col>
      <xdr:colOff>165100</xdr:colOff>
      <xdr:row>98</xdr:row>
      <xdr:rowOff>104527</xdr:rowOff>
    </xdr:to>
    <xdr:sp macro="" textlink="">
      <xdr:nvSpPr>
        <xdr:cNvPr id="500" name="楕円 499"/>
        <xdr:cNvSpPr/>
      </xdr:nvSpPr>
      <xdr:spPr>
        <a:xfrm>
          <a:off x="6921500" y="1680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121054</xdr:rowOff>
    </xdr:from>
    <xdr:ext cx="534377" cy="259045"/>
    <xdr:sp macro="" textlink="">
      <xdr:nvSpPr>
        <xdr:cNvPr id="501" name="テキスト ボックス 500"/>
        <xdr:cNvSpPr txBox="1"/>
      </xdr:nvSpPr>
      <xdr:spPr>
        <a:xfrm>
          <a:off x="6705111" y="1658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25400</xdr:rowOff>
    </xdr:from>
    <xdr:to>
      <xdr:col>85</xdr:col>
      <xdr:colOff>127000</xdr:colOff>
      <xdr:row>36</xdr:row>
      <xdr:rowOff>101654</xdr:rowOff>
    </xdr:to>
    <xdr:cxnSp macro="">
      <xdr:nvCxnSpPr>
        <xdr:cNvPr id="533" name="直線コネクタ 532"/>
        <xdr:cNvCxnSpPr/>
      </xdr:nvCxnSpPr>
      <xdr:spPr>
        <a:xfrm flipV="1">
          <a:off x="15481300" y="6026150"/>
          <a:ext cx="838200" cy="24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101654</xdr:rowOff>
    </xdr:from>
    <xdr:to>
      <xdr:col>81</xdr:col>
      <xdr:colOff>50800</xdr:colOff>
      <xdr:row>37</xdr:row>
      <xdr:rowOff>156420</xdr:rowOff>
    </xdr:to>
    <xdr:cxnSp macro="">
      <xdr:nvCxnSpPr>
        <xdr:cNvPr id="536" name="直線コネクタ 535"/>
        <xdr:cNvCxnSpPr/>
      </xdr:nvCxnSpPr>
      <xdr:spPr>
        <a:xfrm flipV="1">
          <a:off x="14592300" y="6273854"/>
          <a:ext cx="889000" cy="2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99107</xdr:rowOff>
    </xdr:from>
    <xdr:to>
      <xdr:col>76</xdr:col>
      <xdr:colOff>114300</xdr:colOff>
      <xdr:row>37</xdr:row>
      <xdr:rowOff>156420</xdr:rowOff>
    </xdr:to>
    <xdr:cxnSp macro="">
      <xdr:nvCxnSpPr>
        <xdr:cNvPr id="539" name="直線コネクタ 538"/>
        <xdr:cNvCxnSpPr/>
      </xdr:nvCxnSpPr>
      <xdr:spPr>
        <a:xfrm>
          <a:off x="13703300" y="6442757"/>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99107</xdr:rowOff>
    </xdr:from>
    <xdr:to>
      <xdr:col>71</xdr:col>
      <xdr:colOff>177800</xdr:colOff>
      <xdr:row>37</xdr:row>
      <xdr:rowOff>129870</xdr:rowOff>
    </xdr:to>
    <xdr:cxnSp macro="">
      <xdr:nvCxnSpPr>
        <xdr:cNvPr id="542" name="直線コネクタ 541"/>
        <xdr:cNvCxnSpPr/>
      </xdr:nvCxnSpPr>
      <xdr:spPr>
        <a:xfrm flipV="1">
          <a:off x="12814300" y="6442757"/>
          <a:ext cx="889000" cy="3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146050</xdr:rowOff>
    </xdr:from>
    <xdr:to>
      <xdr:col>85</xdr:col>
      <xdr:colOff>177800</xdr:colOff>
      <xdr:row>35</xdr:row>
      <xdr:rowOff>76200</xdr:rowOff>
    </xdr:to>
    <xdr:sp macro="" textlink="">
      <xdr:nvSpPr>
        <xdr:cNvPr id="552" name="楕円 551"/>
        <xdr:cNvSpPr/>
      </xdr:nvSpPr>
      <xdr:spPr>
        <a:xfrm>
          <a:off x="162687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168927</xdr:rowOff>
    </xdr:from>
    <xdr:ext cx="534377" cy="259045"/>
    <xdr:sp macro="" textlink="">
      <xdr:nvSpPr>
        <xdr:cNvPr id="553" name="消防費該当値テキスト"/>
        <xdr:cNvSpPr txBox="1"/>
      </xdr:nvSpPr>
      <xdr:spPr>
        <a:xfrm>
          <a:off x="16370300" y="58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50854</xdr:rowOff>
    </xdr:from>
    <xdr:to>
      <xdr:col>81</xdr:col>
      <xdr:colOff>101600</xdr:colOff>
      <xdr:row>36</xdr:row>
      <xdr:rowOff>152454</xdr:rowOff>
    </xdr:to>
    <xdr:sp macro="" textlink="">
      <xdr:nvSpPr>
        <xdr:cNvPr id="554" name="楕円 553"/>
        <xdr:cNvSpPr/>
      </xdr:nvSpPr>
      <xdr:spPr>
        <a:xfrm>
          <a:off x="15430500" y="622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168981</xdr:rowOff>
    </xdr:from>
    <xdr:ext cx="534377" cy="259045"/>
    <xdr:sp macro="" textlink="">
      <xdr:nvSpPr>
        <xdr:cNvPr id="555" name="テキスト ボックス 554"/>
        <xdr:cNvSpPr txBox="1"/>
      </xdr:nvSpPr>
      <xdr:spPr>
        <a:xfrm>
          <a:off x="15214111" y="599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105620</xdr:rowOff>
    </xdr:from>
    <xdr:to>
      <xdr:col>76</xdr:col>
      <xdr:colOff>165100</xdr:colOff>
      <xdr:row>38</xdr:row>
      <xdr:rowOff>35770</xdr:rowOff>
    </xdr:to>
    <xdr:sp macro="" textlink="">
      <xdr:nvSpPr>
        <xdr:cNvPr id="556" name="楕円 555"/>
        <xdr:cNvSpPr/>
      </xdr:nvSpPr>
      <xdr:spPr>
        <a:xfrm>
          <a:off x="14541500" y="644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26898</xdr:rowOff>
    </xdr:from>
    <xdr:ext cx="534377" cy="259045"/>
    <xdr:sp macro="" textlink="">
      <xdr:nvSpPr>
        <xdr:cNvPr id="557" name="テキスト ボックス 556"/>
        <xdr:cNvSpPr txBox="1"/>
      </xdr:nvSpPr>
      <xdr:spPr>
        <a:xfrm>
          <a:off x="14325111" y="65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48307</xdr:rowOff>
    </xdr:from>
    <xdr:to>
      <xdr:col>72</xdr:col>
      <xdr:colOff>38100</xdr:colOff>
      <xdr:row>37</xdr:row>
      <xdr:rowOff>149907</xdr:rowOff>
    </xdr:to>
    <xdr:sp macro="" textlink="">
      <xdr:nvSpPr>
        <xdr:cNvPr id="558" name="楕円 557"/>
        <xdr:cNvSpPr/>
      </xdr:nvSpPr>
      <xdr:spPr>
        <a:xfrm>
          <a:off x="13652500" y="63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166434</xdr:rowOff>
    </xdr:from>
    <xdr:ext cx="534377" cy="259045"/>
    <xdr:sp macro="" textlink="">
      <xdr:nvSpPr>
        <xdr:cNvPr id="559" name="テキスト ボックス 558"/>
        <xdr:cNvSpPr txBox="1"/>
      </xdr:nvSpPr>
      <xdr:spPr>
        <a:xfrm>
          <a:off x="13436111" y="61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79070</xdr:rowOff>
    </xdr:from>
    <xdr:to>
      <xdr:col>67</xdr:col>
      <xdr:colOff>101600</xdr:colOff>
      <xdr:row>38</xdr:row>
      <xdr:rowOff>9220</xdr:rowOff>
    </xdr:to>
    <xdr:sp macro="" textlink="">
      <xdr:nvSpPr>
        <xdr:cNvPr id="560" name="楕円 559"/>
        <xdr:cNvSpPr/>
      </xdr:nvSpPr>
      <xdr:spPr>
        <a:xfrm>
          <a:off x="12763500" y="64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347</xdr:rowOff>
    </xdr:from>
    <xdr:ext cx="534377" cy="259045"/>
    <xdr:sp macro="" textlink="">
      <xdr:nvSpPr>
        <xdr:cNvPr id="561" name="テキスト ボックス 560"/>
        <xdr:cNvSpPr txBox="1"/>
      </xdr:nvSpPr>
      <xdr:spPr>
        <a:xfrm>
          <a:off x="12547111" y="65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128460</xdr:rowOff>
    </xdr:from>
    <xdr:to>
      <xdr:col>85</xdr:col>
      <xdr:colOff>127000</xdr:colOff>
      <xdr:row>57</xdr:row>
      <xdr:rowOff>159614</xdr:rowOff>
    </xdr:to>
    <xdr:cxnSp macro="">
      <xdr:nvCxnSpPr>
        <xdr:cNvPr id="591" name="直線コネクタ 590"/>
        <xdr:cNvCxnSpPr/>
      </xdr:nvCxnSpPr>
      <xdr:spPr>
        <a:xfrm>
          <a:off x="15481300" y="9901110"/>
          <a:ext cx="8382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128460</xdr:rowOff>
    </xdr:from>
    <xdr:to>
      <xdr:col>81</xdr:col>
      <xdr:colOff>50800</xdr:colOff>
      <xdr:row>58</xdr:row>
      <xdr:rowOff>25159</xdr:rowOff>
    </xdr:to>
    <xdr:cxnSp macro="">
      <xdr:nvCxnSpPr>
        <xdr:cNvPr id="594" name="直線コネクタ 593"/>
        <xdr:cNvCxnSpPr/>
      </xdr:nvCxnSpPr>
      <xdr:spPr>
        <a:xfrm flipV="1">
          <a:off x="14592300" y="9901110"/>
          <a:ext cx="889000" cy="6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17323</xdr:rowOff>
    </xdr:from>
    <xdr:to>
      <xdr:col>76</xdr:col>
      <xdr:colOff>114300</xdr:colOff>
      <xdr:row>58</xdr:row>
      <xdr:rowOff>25159</xdr:rowOff>
    </xdr:to>
    <xdr:cxnSp macro="">
      <xdr:nvCxnSpPr>
        <xdr:cNvPr id="597" name="直線コネクタ 596"/>
        <xdr:cNvCxnSpPr/>
      </xdr:nvCxnSpPr>
      <xdr:spPr>
        <a:xfrm>
          <a:off x="13703300" y="9789973"/>
          <a:ext cx="889000" cy="17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102388</xdr:rowOff>
    </xdr:from>
    <xdr:to>
      <xdr:col>71</xdr:col>
      <xdr:colOff>177800</xdr:colOff>
      <xdr:row>57</xdr:row>
      <xdr:rowOff>17323</xdr:rowOff>
    </xdr:to>
    <xdr:cxnSp macro="">
      <xdr:nvCxnSpPr>
        <xdr:cNvPr id="600" name="直線コネクタ 599"/>
        <xdr:cNvCxnSpPr/>
      </xdr:nvCxnSpPr>
      <xdr:spPr>
        <a:xfrm>
          <a:off x="12814300" y="9703588"/>
          <a:ext cx="889000" cy="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108814</xdr:rowOff>
    </xdr:from>
    <xdr:to>
      <xdr:col>85</xdr:col>
      <xdr:colOff>177800</xdr:colOff>
      <xdr:row>58</xdr:row>
      <xdr:rowOff>38964</xdr:rowOff>
    </xdr:to>
    <xdr:sp macro="" textlink="">
      <xdr:nvSpPr>
        <xdr:cNvPr id="610" name="楕円 609"/>
        <xdr:cNvSpPr/>
      </xdr:nvSpPr>
      <xdr:spPr>
        <a:xfrm>
          <a:off x="16268700" y="98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87241</xdr:rowOff>
    </xdr:from>
    <xdr:ext cx="534377" cy="259045"/>
    <xdr:sp macro="" textlink="">
      <xdr:nvSpPr>
        <xdr:cNvPr id="611" name="教育費該当値テキスト"/>
        <xdr:cNvSpPr txBox="1"/>
      </xdr:nvSpPr>
      <xdr:spPr>
        <a:xfrm>
          <a:off x="16370300" y="98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77660</xdr:rowOff>
    </xdr:from>
    <xdr:to>
      <xdr:col>81</xdr:col>
      <xdr:colOff>101600</xdr:colOff>
      <xdr:row>58</xdr:row>
      <xdr:rowOff>7810</xdr:rowOff>
    </xdr:to>
    <xdr:sp macro="" textlink="">
      <xdr:nvSpPr>
        <xdr:cNvPr id="612" name="楕円 611"/>
        <xdr:cNvSpPr/>
      </xdr:nvSpPr>
      <xdr:spPr>
        <a:xfrm>
          <a:off x="15430500" y="98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170387</xdr:rowOff>
    </xdr:from>
    <xdr:ext cx="534377" cy="259045"/>
    <xdr:sp macro="" textlink="">
      <xdr:nvSpPr>
        <xdr:cNvPr id="613" name="テキスト ボックス 612"/>
        <xdr:cNvSpPr txBox="1"/>
      </xdr:nvSpPr>
      <xdr:spPr>
        <a:xfrm>
          <a:off x="15214111" y="99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145809</xdr:rowOff>
    </xdr:from>
    <xdr:to>
      <xdr:col>76</xdr:col>
      <xdr:colOff>165100</xdr:colOff>
      <xdr:row>58</xdr:row>
      <xdr:rowOff>75959</xdr:rowOff>
    </xdr:to>
    <xdr:sp macro="" textlink="">
      <xdr:nvSpPr>
        <xdr:cNvPr id="614" name="楕円 613"/>
        <xdr:cNvSpPr/>
      </xdr:nvSpPr>
      <xdr:spPr>
        <a:xfrm>
          <a:off x="14541500" y="99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67086</xdr:rowOff>
    </xdr:from>
    <xdr:ext cx="534377" cy="259045"/>
    <xdr:sp macro="" textlink="">
      <xdr:nvSpPr>
        <xdr:cNvPr id="615" name="テキスト ボックス 614"/>
        <xdr:cNvSpPr txBox="1"/>
      </xdr:nvSpPr>
      <xdr:spPr>
        <a:xfrm>
          <a:off x="14325111" y="100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137973</xdr:rowOff>
    </xdr:from>
    <xdr:to>
      <xdr:col>72</xdr:col>
      <xdr:colOff>38100</xdr:colOff>
      <xdr:row>57</xdr:row>
      <xdr:rowOff>68123</xdr:rowOff>
    </xdr:to>
    <xdr:sp macro="" textlink="">
      <xdr:nvSpPr>
        <xdr:cNvPr id="616" name="楕円 615"/>
        <xdr:cNvSpPr/>
      </xdr:nvSpPr>
      <xdr:spPr>
        <a:xfrm>
          <a:off x="13652500" y="97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84650</xdr:rowOff>
    </xdr:from>
    <xdr:ext cx="534377" cy="259045"/>
    <xdr:sp macro="" textlink="">
      <xdr:nvSpPr>
        <xdr:cNvPr id="617" name="テキスト ボックス 616"/>
        <xdr:cNvSpPr txBox="1"/>
      </xdr:nvSpPr>
      <xdr:spPr>
        <a:xfrm>
          <a:off x="13436111" y="951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51588</xdr:rowOff>
    </xdr:from>
    <xdr:to>
      <xdr:col>67</xdr:col>
      <xdr:colOff>101600</xdr:colOff>
      <xdr:row>56</xdr:row>
      <xdr:rowOff>153188</xdr:rowOff>
    </xdr:to>
    <xdr:sp macro="" textlink="">
      <xdr:nvSpPr>
        <xdr:cNvPr id="618" name="楕円 617"/>
        <xdr:cNvSpPr/>
      </xdr:nvSpPr>
      <xdr:spPr>
        <a:xfrm>
          <a:off x="12763500" y="96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169715</xdr:rowOff>
    </xdr:from>
    <xdr:ext cx="534377" cy="259045"/>
    <xdr:sp macro="" textlink="">
      <xdr:nvSpPr>
        <xdr:cNvPr id="619" name="テキスト ボックス 618"/>
        <xdr:cNvSpPr txBox="1"/>
      </xdr:nvSpPr>
      <xdr:spPr>
        <a:xfrm>
          <a:off x="12547111" y="942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12255</xdr:rowOff>
    </xdr:from>
    <xdr:to>
      <xdr:col>85</xdr:col>
      <xdr:colOff>127000</xdr:colOff>
      <xdr:row>79</xdr:row>
      <xdr:rowOff>19075</xdr:rowOff>
    </xdr:to>
    <xdr:cxnSp macro="">
      <xdr:nvCxnSpPr>
        <xdr:cNvPr id="648" name="直線コネクタ 647"/>
        <xdr:cNvCxnSpPr/>
      </xdr:nvCxnSpPr>
      <xdr:spPr>
        <a:xfrm>
          <a:off x="15481300" y="13556805"/>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106108</xdr:rowOff>
    </xdr:from>
    <xdr:to>
      <xdr:col>81</xdr:col>
      <xdr:colOff>50800</xdr:colOff>
      <xdr:row>79</xdr:row>
      <xdr:rowOff>12255</xdr:rowOff>
    </xdr:to>
    <xdr:cxnSp macro="">
      <xdr:nvCxnSpPr>
        <xdr:cNvPr id="651" name="直線コネクタ 650"/>
        <xdr:cNvCxnSpPr/>
      </xdr:nvCxnSpPr>
      <xdr:spPr>
        <a:xfrm>
          <a:off x="14592300" y="13479208"/>
          <a:ext cx="889000" cy="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106108</xdr:rowOff>
    </xdr:from>
    <xdr:to>
      <xdr:col>76</xdr:col>
      <xdr:colOff>114300</xdr:colOff>
      <xdr:row>79</xdr:row>
      <xdr:rowOff>37249</xdr:rowOff>
    </xdr:to>
    <xdr:cxnSp macro="">
      <xdr:nvCxnSpPr>
        <xdr:cNvPr id="654" name="直線コネクタ 653"/>
        <xdr:cNvCxnSpPr/>
      </xdr:nvCxnSpPr>
      <xdr:spPr>
        <a:xfrm flipV="1">
          <a:off x="13703300" y="13479208"/>
          <a:ext cx="889000" cy="10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28491</xdr:rowOff>
    </xdr:from>
    <xdr:ext cx="469744" cy="259045"/>
    <xdr:sp macro="" textlink="">
      <xdr:nvSpPr>
        <xdr:cNvPr id="656" name="テキスト ボックス 655"/>
        <xdr:cNvSpPr txBox="1"/>
      </xdr:nvSpPr>
      <xdr:spPr>
        <a:xfrm>
          <a:off x="14357428" y="1357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30302</xdr:rowOff>
    </xdr:from>
    <xdr:to>
      <xdr:col>71</xdr:col>
      <xdr:colOff>177800</xdr:colOff>
      <xdr:row>79</xdr:row>
      <xdr:rowOff>37249</xdr:rowOff>
    </xdr:to>
    <xdr:cxnSp macro="">
      <xdr:nvCxnSpPr>
        <xdr:cNvPr id="657" name="直線コネクタ 656"/>
        <xdr:cNvCxnSpPr/>
      </xdr:nvCxnSpPr>
      <xdr:spPr>
        <a:xfrm>
          <a:off x="12814300" y="13574852"/>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139725</xdr:rowOff>
    </xdr:from>
    <xdr:to>
      <xdr:col>85</xdr:col>
      <xdr:colOff>177800</xdr:colOff>
      <xdr:row>79</xdr:row>
      <xdr:rowOff>69875</xdr:rowOff>
    </xdr:to>
    <xdr:sp macro="" textlink="">
      <xdr:nvSpPr>
        <xdr:cNvPr id="667" name="楕円 666"/>
        <xdr:cNvSpPr/>
      </xdr:nvSpPr>
      <xdr:spPr>
        <a:xfrm>
          <a:off x="16268700" y="135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62005</xdr:rowOff>
    </xdr:from>
    <xdr:ext cx="469744" cy="259045"/>
    <xdr:sp macro="" textlink="">
      <xdr:nvSpPr>
        <xdr:cNvPr id="668" name="災害復旧費該当値テキスト"/>
        <xdr:cNvSpPr txBox="1"/>
      </xdr:nvSpPr>
      <xdr:spPr>
        <a:xfrm>
          <a:off x="16370300" y="1343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132905</xdr:rowOff>
    </xdr:from>
    <xdr:to>
      <xdr:col>81</xdr:col>
      <xdr:colOff>101600</xdr:colOff>
      <xdr:row>79</xdr:row>
      <xdr:rowOff>63055</xdr:rowOff>
    </xdr:to>
    <xdr:sp macro="" textlink="">
      <xdr:nvSpPr>
        <xdr:cNvPr id="669" name="楕円 668"/>
        <xdr:cNvSpPr/>
      </xdr:nvSpPr>
      <xdr:spPr>
        <a:xfrm>
          <a:off x="15430500" y="135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54182</xdr:rowOff>
    </xdr:from>
    <xdr:ext cx="469744" cy="259045"/>
    <xdr:sp macro="" textlink="">
      <xdr:nvSpPr>
        <xdr:cNvPr id="670" name="テキスト ボックス 669"/>
        <xdr:cNvSpPr txBox="1"/>
      </xdr:nvSpPr>
      <xdr:spPr>
        <a:xfrm>
          <a:off x="15246428" y="1359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55308</xdr:rowOff>
    </xdr:from>
    <xdr:to>
      <xdr:col>76</xdr:col>
      <xdr:colOff>165100</xdr:colOff>
      <xdr:row>78</xdr:row>
      <xdr:rowOff>156908</xdr:rowOff>
    </xdr:to>
    <xdr:sp macro="" textlink="">
      <xdr:nvSpPr>
        <xdr:cNvPr id="671" name="楕円 670"/>
        <xdr:cNvSpPr/>
      </xdr:nvSpPr>
      <xdr:spPr>
        <a:xfrm>
          <a:off x="14541500" y="134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1985</xdr:rowOff>
    </xdr:from>
    <xdr:ext cx="469744" cy="259045"/>
    <xdr:sp macro="" textlink="">
      <xdr:nvSpPr>
        <xdr:cNvPr id="672" name="テキスト ボックス 671"/>
        <xdr:cNvSpPr txBox="1"/>
      </xdr:nvSpPr>
      <xdr:spPr>
        <a:xfrm>
          <a:off x="14357428" y="1320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157899</xdr:rowOff>
    </xdr:from>
    <xdr:to>
      <xdr:col>72</xdr:col>
      <xdr:colOff>38100</xdr:colOff>
      <xdr:row>79</xdr:row>
      <xdr:rowOff>88049</xdr:rowOff>
    </xdr:to>
    <xdr:sp macro="" textlink="">
      <xdr:nvSpPr>
        <xdr:cNvPr id="673" name="楕円 672"/>
        <xdr:cNvSpPr/>
      </xdr:nvSpPr>
      <xdr:spPr>
        <a:xfrm>
          <a:off x="13652500" y="135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79176</xdr:rowOff>
    </xdr:from>
    <xdr:ext cx="378565" cy="259045"/>
    <xdr:sp macro="" textlink="">
      <xdr:nvSpPr>
        <xdr:cNvPr id="674" name="テキスト ボックス 673"/>
        <xdr:cNvSpPr txBox="1"/>
      </xdr:nvSpPr>
      <xdr:spPr>
        <a:xfrm>
          <a:off x="13514017" y="13623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150952</xdr:rowOff>
    </xdr:from>
    <xdr:to>
      <xdr:col>67</xdr:col>
      <xdr:colOff>101600</xdr:colOff>
      <xdr:row>79</xdr:row>
      <xdr:rowOff>81102</xdr:rowOff>
    </xdr:to>
    <xdr:sp macro="" textlink="">
      <xdr:nvSpPr>
        <xdr:cNvPr id="675" name="楕円 674"/>
        <xdr:cNvSpPr/>
      </xdr:nvSpPr>
      <xdr:spPr>
        <a:xfrm>
          <a:off x="12763500" y="135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72229</xdr:rowOff>
    </xdr:from>
    <xdr:ext cx="469744" cy="259045"/>
    <xdr:sp macro="" textlink="">
      <xdr:nvSpPr>
        <xdr:cNvPr id="676" name="テキスト ボックス 675"/>
        <xdr:cNvSpPr txBox="1"/>
      </xdr:nvSpPr>
      <xdr:spPr>
        <a:xfrm>
          <a:off x="12579428" y="1361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104496</xdr:rowOff>
    </xdr:from>
    <xdr:to>
      <xdr:col>85</xdr:col>
      <xdr:colOff>127000</xdr:colOff>
      <xdr:row>95</xdr:row>
      <xdr:rowOff>163474</xdr:rowOff>
    </xdr:to>
    <xdr:cxnSp macro="">
      <xdr:nvCxnSpPr>
        <xdr:cNvPr id="705" name="直線コネクタ 704"/>
        <xdr:cNvCxnSpPr/>
      </xdr:nvCxnSpPr>
      <xdr:spPr>
        <a:xfrm flipV="1">
          <a:off x="15481300" y="16392246"/>
          <a:ext cx="8382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163474</xdr:rowOff>
    </xdr:from>
    <xdr:to>
      <xdr:col>81</xdr:col>
      <xdr:colOff>50800</xdr:colOff>
      <xdr:row>96</xdr:row>
      <xdr:rowOff>25642</xdr:rowOff>
    </xdr:to>
    <xdr:cxnSp macro="">
      <xdr:nvCxnSpPr>
        <xdr:cNvPr id="708" name="直線コネクタ 707"/>
        <xdr:cNvCxnSpPr/>
      </xdr:nvCxnSpPr>
      <xdr:spPr>
        <a:xfrm flipV="1">
          <a:off x="14592300" y="16451224"/>
          <a:ext cx="889000" cy="3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25642</xdr:rowOff>
    </xdr:from>
    <xdr:to>
      <xdr:col>76</xdr:col>
      <xdr:colOff>114300</xdr:colOff>
      <xdr:row>96</xdr:row>
      <xdr:rowOff>26784</xdr:rowOff>
    </xdr:to>
    <xdr:cxnSp macro="">
      <xdr:nvCxnSpPr>
        <xdr:cNvPr id="711" name="直線コネクタ 710"/>
        <xdr:cNvCxnSpPr/>
      </xdr:nvCxnSpPr>
      <xdr:spPr>
        <a:xfrm flipV="1">
          <a:off x="13703300" y="1648484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11849</xdr:rowOff>
    </xdr:from>
    <xdr:to>
      <xdr:col>71</xdr:col>
      <xdr:colOff>177800</xdr:colOff>
      <xdr:row>96</xdr:row>
      <xdr:rowOff>26784</xdr:rowOff>
    </xdr:to>
    <xdr:cxnSp macro="">
      <xdr:nvCxnSpPr>
        <xdr:cNvPr id="714" name="直線コネクタ 713"/>
        <xdr:cNvCxnSpPr/>
      </xdr:nvCxnSpPr>
      <xdr:spPr>
        <a:xfrm>
          <a:off x="12814300" y="16471049"/>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53696</xdr:rowOff>
    </xdr:from>
    <xdr:to>
      <xdr:col>85</xdr:col>
      <xdr:colOff>177800</xdr:colOff>
      <xdr:row>95</xdr:row>
      <xdr:rowOff>155296</xdr:rowOff>
    </xdr:to>
    <xdr:sp macro="" textlink="">
      <xdr:nvSpPr>
        <xdr:cNvPr id="724" name="楕円 723"/>
        <xdr:cNvSpPr/>
      </xdr:nvSpPr>
      <xdr:spPr>
        <a:xfrm>
          <a:off x="16268700" y="163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32123</xdr:rowOff>
    </xdr:from>
    <xdr:ext cx="534377" cy="259045"/>
    <xdr:sp macro="" textlink="">
      <xdr:nvSpPr>
        <xdr:cNvPr id="725" name="公債費該当値テキスト"/>
        <xdr:cNvSpPr txBox="1"/>
      </xdr:nvSpPr>
      <xdr:spPr>
        <a:xfrm>
          <a:off x="16370300" y="163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112674</xdr:rowOff>
    </xdr:from>
    <xdr:to>
      <xdr:col>81</xdr:col>
      <xdr:colOff>101600</xdr:colOff>
      <xdr:row>96</xdr:row>
      <xdr:rowOff>42824</xdr:rowOff>
    </xdr:to>
    <xdr:sp macro="" textlink="">
      <xdr:nvSpPr>
        <xdr:cNvPr id="726" name="楕円 725"/>
        <xdr:cNvSpPr/>
      </xdr:nvSpPr>
      <xdr:spPr>
        <a:xfrm>
          <a:off x="15430500" y="164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33951</xdr:rowOff>
    </xdr:from>
    <xdr:ext cx="534377" cy="259045"/>
    <xdr:sp macro="" textlink="">
      <xdr:nvSpPr>
        <xdr:cNvPr id="727" name="テキスト ボックス 726"/>
        <xdr:cNvSpPr txBox="1"/>
      </xdr:nvSpPr>
      <xdr:spPr>
        <a:xfrm>
          <a:off x="15214111" y="1649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146292</xdr:rowOff>
    </xdr:from>
    <xdr:to>
      <xdr:col>76</xdr:col>
      <xdr:colOff>165100</xdr:colOff>
      <xdr:row>96</xdr:row>
      <xdr:rowOff>76442</xdr:rowOff>
    </xdr:to>
    <xdr:sp macro="" textlink="">
      <xdr:nvSpPr>
        <xdr:cNvPr id="728" name="楕円 727"/>
        <xdr:cNvSpPr/>
      </xdr:nvSpPr>
      <xdr:spPr>
        <a:xfrm>
          <a:off x="14541500" y="164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67569</xdr:rowOff>
    </xdr:from>
    <xdr:ext cx="534377" cy="259045"/>
    <xdr:sp macro="" textlink="">
      <xdr:nvSpPr>
        <xdr:cNvPr id="729" name="テキスト ボックス 728"/>
        <xdr:cNvSpPr txBox="1"/>
      </xdr:nvSpPr>
      <xdr:spPr>
        <a:xfrm>
          <a:off x="14325111" y="165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147434</xdr:rowOff>
    </xdr:from>
    <xdr:to>
      <xdr:col>72</xdr:col>
      <xdr:colOff>38100</xdr:colOff>
      <xdr:row>96</xdr:row>
      <xdr:rowOff>77584</xdr:rowOff>
    </xdr:to>
    <xdr:sp macro="" textlink="">
      <xdr:nvSpPr>
        <xdr:cNvPr id="730" name="楕円 729"/>
        <xdr:cNvSpPr/>
      </xdr:nvSpPr>
      <xdr:spPr>
        <a:xfrm>
          <a:off x="13652500" y="164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68711</xdr:rowOff>
    </xdr:from>
    <xdr:ext cx="534377" cy="259045"/>
    <xdr:sp macro="" textlink="">
      <xdr:nvSpPr>
        <xdr:cNvPr id="731" name="テキスト ボックス 730"/>
        <xdr:cNvSpPr txBox="1"/>
      </xdr:nvSpPr>
      <xdr:spPr>
        <a:xfrm>
          <a:off x="13436111" y="165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132499</xdr:rowOff>
    </xdr:from>
    <xdr:to>
      <xdr:col>67</xdr:col>
      <xdr:colOff>101600</xdr:colOff>
      <xdr:row>96</xdr:row>
      <xdr:rowOff>62649</xdr:rowOff>
    </xdr:to>
    <xdr:sp macro="" textlink="">
      <xdr:nvSpPr>
        <xdr:cNvPr id="732" name="楕円 731"/>
        <xdr:cNvSpPr/>
      </xdr:nvSpPr>
      <xdr:spPr>
        <a:xfrm>
          <a:off x="12763500" y="164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53776</xdr:rowOff>
    </xdr:from>
    <xdr:ext cx="534377" cy="259045"/>
    <xdr:sp macro="" textlink="">
      <xdr:nvSpPr>
        <xdr:cNvPr id="733" name="テキスト ボックス 732"/>
        <xdr:cNvSpPr txBox="1"/>
      </xdr:nvSpPr>
      <xdr:spPr>
        <a:xfrm>
          <a:off x="12547111" y="165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117297</xdr:rowOff>
    </xdr:from>
    <xdr:to>
      <xdr:col>116</xdr:col>
      <xdr:colOff>63500</xdr:colOff>
      <xdr:row>37</xdr:row>
      <xdr:rowOff>120040</xdr:rowOff>
    </xdr:to>
    <xdr:cxnSp macro="">
      <xdr:nvCxnSpPr>
        <xdr:cNvPr id="760" name="直線コネクタ 759"/>
        <xdr:cNvCxnSpPr/>
      </xdr:nvCxnSpPr>
      <xdr:spPr>
        <a:xfrm flipV="1">
          <a:off x="21323300" y="646094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41724</xdr:rowOff>
    </xdr:from>
    <xdr:ext cx="313932" cy="259045"/>
    <xdr:sp macro="" textlink="">
      <xdr:nvSpPr>
        <xdr:cNvPr id="761" name="諸支出金平均値テキスト"/>
        <xdr:cNvSpPr txBox="1"/>
      </xdr:nvSpPr>
      <xdr:spPr>
        <a:xfrm>
          <a:off x="22212300" y="6556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120040</xdr:rowOff>
    </xdr:from>
    <xdr:to>
      <xdr:col>111</xdr:col>
      <xdr:colOff>177800</xdr:colOff>
      <xdr:row>37</xdr:row>
      <xdr:rowOff>122784</xdr:rowOff>
    </xdr:to>
    <xdr:cxnSp macro="">
      <xdr:nvCxnSpPr>
        <xdr:cNvPr id="763" name="直線コネクタ 762"/>
        <xdr:cNvCxnSpPr/>
      </xdr:nvCxnSpPr>
      <xdr:spPr>
        <a:xfrm flipV="1">
          <a:off x="20434300" y="646369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129506</xdr:rowOff>
    </xdr:from>
    <xdr:ext cx="313932" cy="259045"/>
    <xdr:sp macro="" textlink="">
      <xdr:nvSpPr>
        <xdr:cNvPr id="765" name="テキスト ボックス 764"/>
        <xdr:cNvSpPr txBox="1"/>
      </xdr:nvSpPr>
      <xdr:spPr>
        <a:xfrm>
          <a:off x="21166333" y="66446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122784</xdr:rowOff>
    </xdr:from>
    <xdr:to>
      <xdr:col>107</xdr:col>
      <xdr:colOff>50800</xdr:colOff>
      <xdr:row>37</xdr:row>
      <xdr:rowOff>125527</xdr:rowOff>
    </xdr:to>
    <xdr:cxnSp macro="">
      <xdr:nvCxnSpPr>
        <xdr:cNvPr id="766" name="直線コネクタ 765"/>
        <xdr:cNvCxnSpPr/>
      </xdr:nvCxnSpPr>
      <xdr:spPr>
        <a:xfrm flipV="1">
          <a:off x="19545300" y="646643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80129</xdr:rowOff>
    </xdr:from>
    <xdr:ext cx="378565" cy="259045"/>
    <xdr:sp macro="" textlink="">
      <xdr:nvSpPr>
        <xdr:cNvPr id="768" name="テキスト ボックス 767"/>
        <xdr:cNvSpPr txBox="1"/>
      </xdr:nvSpPr>
      <xdr:spPr>
        <a:xfrm>
          <a:off x="20245017" y="65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125527</xdr:rowOff>
    </xdr:from>
    <xdr:to>
      <xdr:col>102</xdr:col>
      <xdr:colOff>114300</xdr:colOff>
      <xdr:row>37</xdr:row>
      <xdr:rowOff>127356</xdr:rowOff>
    </xdr:to>
    <xdr:cxnSp macro="">
      <xdr:nvCxnSpPr>
        <xdr:cNvPr id="769" name="直線コネクタ 768"/>
        <xdr:cNvCxnSpPr/>
      </xdr:nvCxnSpPr>
      <xdr:spPr>
        <a:xfrm flipV="1">
          <a:off x="18656300" y="646917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16121</xdr:rowOff>
    </xdr:from>
    <xdr:ext cx="378565" cy="259045"/>
    <xdr:sp macro="" textlink="">
      <xdr:nvSpPr>
        <xdr:cNvPr id="773" name="テキスト ボックス 772"/>
        <xdr:cNvSpPr txBox="1"/>
      </xdr:nvSpPr>
      <xdr:spPr>
        <a:xfrm>
          <a:off x="18467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66497</xdr:rowOff>
    </xdr:from>
    <xdr:to>
      <xdr:col>116</xdr:col>
      <xdr:colOff>114300</xdr:colOff>
      <xdr:row>37</xdr:row>
      <xdr:rowOff>168097</xdr:rowOff>
    </xdr:to>
    <xdr:sp macro="" textlink="">
      <xdr:nvSpPr>
        <xdr:cNvPr id="779" name="楕円 778"/>
        <xdr:cNvSpPr/>
      </xdr:nvSpPr>
      <xdr:spPr>
        <a:xfrm>
          <a:off x="22110700" y="64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89374</xdr:rowOff>
    </xdr:from>
    <xdr:ext cx="378565" cy="259045"/>
    <xdr:sp macro="" textlink="">
      <xdr:nvSpPr>
        <xdr:cNvPr id="780" name="諸支出金該当値テキスト"/>
        <xdr:cNvSpPr txBox="1"/>
      </xdr:nvSpPr>
      <xdr:spPr>
        <a:xfrm>
          <a:off x="22212300" y="6261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69240</xdr:rowOff>
    </xdr:from>
    <xdr:to>
      <xdr:col>112</xdr:col>
      <xdr:colOff>38100</xdr:colOff>
      <xdr:row>37</xdr:row>
      <xdr:rowOff>170841</xdr:rowOff>
    </xdr:to>
    <xdr:sp macro="" textlink="">
      <xdr:nvSpPr>
        <xdr:cNvPr id="781" name="楕円 780"/>
        <xdr:cNvSpPr/>
      </xdr:nvSpPr>
      <xdr:spPr>
        <a:xfrm>
          <a:off x="21272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15917</xdr:rowOff>
    </xdr:from>
    <xdr:ext cx="378565" cy="259045"/>
    <xdr:sp macro="" textlink="">
      <xdr:nvSpPr>
        <xdr:cNvPr id="782" name="テキスト ボックス 781"/>
        <xdr:cNvSpPr txBox="1"/>
      </xdr:nvSpPr>
      <xdr:spPr>
        <a:xfrm>
          <a:off x="21134017" y="618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71984</xdr:rowOff>
    </xdr:from>
    <xdr:to>
      <xdr:col>107</xdr:col>
      <xdr:colOff>101600</xdr:colOff>
      <xdr:row>38</xdr:row>
      <xdr:rowOff>2133</xdr:rowOff>
    </xdr:to>
    <xdr:sp macro="" textlink="">
      <xdr:nvSpPr>
        <xdr:cNvPr id="783" name="楕円 782"/>
        <xdr:cNvSpPr/>
      </xdr:nvSpPr>
      <xdr:spPr>
        <a:xfrm>
          <a:off x="20383500" y="64156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18661</xdr:rowOff>
    </xdr:from>
    <xdr:ext cx="378565" cy="259045"/>
    <xdr:sp macro="" textlink="">
      <xdr:nvSpPr>
        <xdr:cNvPr id="784" name="テキスト ボックス 783"/>
        <xdr:cNvSpPr txBox="1"/>
      </xdr:nvSpPr>
      <xdr:spPr>
        <a:xfrm>
          <a:off x="20245017" y="6190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74727</xdr:rowOff>
    </xdr:from>
    <xdr:to>
      <xdr:col>102</xdr:col>
      <xdr:colOff>165100</xdr:colOff>
      <xdr:row>38</xdr:row>
      <xdr:rowOff>4877</xdr:rowOff>
    </xdr:to>
    <xdr:sp macro="" textlink="">
      <xdr:nvSpPr>
        <xdr:cNvPr id="785" name="楕円 784"/>
        <xdr:cNvSpPr/>
      </xdr:nvSpPr>
      <xdr:spPr>
        <a:xfrm>
          <a:off x="19494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167453</xdr:rowOff>
    </xdr:from>
    <xdr:ext cx="378565" cy="259045"/>
    <xdr:sp macro="" textlink="">
      <xdr:nvSpPr>
        <xdr:cNvPr id="786" name="テキスト ボックス 785"/>
        <xdr:cNvSpPr txBox="1"/>
      </xdr:nvSpPr>
      <xdr:spPr>
        <a:xfrm>
          <a:off x="19356017" y="651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76556</xdr:rowOff>
    </xdr:from>
    <xdr:to>
      <xdr:col>98</xdr:col>
      <xdr:colOff>38100</xdr:colOff>
      <xdr:row>38</xdr:row>
      <xdr:rowOff>6706</xdr:rowOff>
    </xdr:to>
    <xdr:sp macro="" textlink="">
      <xdr:nvSpPr>
        <xdr:cNvPr id="787" name="楕円 786"/>
        <xdr:cNvSpPr/>
      </xdr:nvSpPr>
      <xdr:spPr>
        <a:xfrm>
          <a:off x="18605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23233</xdr:rowOff>
    </xdr:from>
    <xdr:ext cx="378565" cy="259045"/>
    <xdr:sp macro="" textlink="">
      <xdr:nvSpPr>
        <xdr:cNvPr id="788" name="テキスト ボックス 787"/>
        <xdr:cNvSpPr txBox="1"/>
      </xdr:nvSpPr>
      <xdr:spPr>
        <a:xfrm>
          <a:off x="18467017" y="6195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33,250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中越大震災メモリアル基金積立金の皆増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によるもので、類似団体平均値を上回った。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77,070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病院跡地活用事業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今後も、病院跡地活用事業や防災公園整備事業など大型普通建設事業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の償還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が控えており、公債費の増加が想定される。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年度に新病院建設事業費等補助の皆増に伴い取崩額が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1,400,000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千円となり、大幅に減額となった。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記録的な少雪などにより取崩しを行わず</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今後も行政改革による徹底的な事務事業の見直しを行い財政基盤の強化に努める。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年度以降黒字に転じ健全な運営に努めている。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ガス事業会計は、販売量の増加などにより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健全な運営を継続している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全会計を通し、年度ごとの増減はあるものの、収支は黒字であり健全な運営であると言える。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臨時財政対策債</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の元利償還金の増加などにより「元利償還金等」が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「算入公債費等」が▲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百万円となったため、「実質公債費比率の分子」は増加となった。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今後も引き続き交付税措置のある地方債を有効活用し、より一層適正な地方債の管理に努めていく。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病院跡地活用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事業等の借入により地方債現在高は増加しているが、地方債償還に伴う公営企業債繰入見込額の減少により将来負担額は減少している。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今後も大型普通建設事業及び財政調整基金の取崩が見込まれており、引き続き適正な地方債の管理に努める。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新潟県小千谷市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（公財）新潟県中越大震災復興基金の解散に伴い「中越大震災メモリアル基金」へ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さなかったことに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・病院跡地活用事業による「文化施設建設基金」の減少が想定されており、中長期的には減少傾向にある。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・環境うるおい基金：信濃川の河川環境の維持向上等、環境との調和を図るために必要な事業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・文化施設建設基金：文化施設の建設に係る経費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・夢の架け橋基金　：小千谷市のまちづくりに賛同する人々からの寄附を財源として、夢のある個性豊かな活力あるまちづくりを推進する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・環境うるおい基金：事業実施により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・夢の架け橋基金：ふるさと納税など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年度に積立てた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・地域福祉基金：事業実施により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・文化施設建設基金：病院跡地活用事業において、図書館の整備事業（令和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年度）を予定しており、取崩しを予定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は取崩しを行ったが、令和元年度は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しを行わず増額となった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要因は記録的な少雪に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よるところが大きい。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年連続の取崩しを行っ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。今後も大型普通建設事業費が控えて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、収支の均衡に努める。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年度に、財源不足により地方債償還のため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百万円を取崩したことに伴い減少したが、平成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年度以降は取崩しなし。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病院跡地活用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事業などの償還を控えているが、経済事情の著しい変動等による財源不足等が見込まれる場合、積立てる額を</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予算で定め、財源を確保する。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18778312</v>
      </c>
      <c r="BO4" s="393"/>
      <c r="BP4" s="393"/>
      <c r="BQ4" s="393"/>
      <c r="BR4" s="393"/>
      <c r="BS4" s="393"/>
      <c r="BT4" s="393"/>
      <c r="BU4" s="394"/>
      <c r="BV4" s="392">
        <v>17688092</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7.5</v>
      </c>
      <c r="CU4" s="399"/>
      <c r="CV4" s="399"/>
      <c r="CW4" s="399"/>
      <c r="CX4" s="399"/>
      <c r="CY4" s="399"/>
      <c r="CZ4" s="399"/>
      <c r="DA4" s="400"/>
      <c r="DB4" s="398">
        <v>4.3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17732060</v>
      </c>
      <c r="BO5" s="430"/>
      <c r="BP5" s="430"/>
      <c r="BQ5" s="430"/>
      <c r="BR5" s="430"/>
      <c r="BS5" s="430"/>
      <c r="BT5" s="430"/>
      <c r="BU5" s="431"/>
      <c r="BV5" s="429">
        <v>17159973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81.5</v>
      </c>
      <c r="CU5" s="427"/>
      <c r="CV5" s="427"/>
      <c r="CW5" s="427"/>
      <c r="CX5" s="427"/>
      <c r="CY5" s="427"/>
      <c r="CZ5" s="427"/>
      <c r="DA5" s="428"/>
      <c r="DB5" s="426">
        <v>87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1046252</v>
      </c>
      <c r="BO6" s="430"/>
      <c r="BP6" s="430"/>
      <c r="BQ6" s="430"/>
      <c r="BR6" s="430"/>
      <c r="BS6" s="430"/>
      <c r="BT6" s="430"/>
      <c r="BU6" s="431"/>
      <c r="BV6" s="429">
        <v>528119</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85.7</v>
      </c>
      <c r="CU6" s="467"/>
      <c r="CV6" s="467"/>
      <c r="CW6" s="467"/>
      <c r="CX6" s="467"/>
      <c r="CY6" s="467"/>
      <c r="CZ6" s="467"/>
      <c r="DA6" s="468"/>
      <c r="DB6" s="466">
        <v>92.7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301380</v>
      </c>
      <c r="BO7" s="430"/>
      <c r="BP7" s="430"/>
      <c r="BQ7" s="430"/>
      <c r="BR7" s="430"/>
      <c r="BS7" s="430"/>
      <c r="BT7" s="430"/>
      <c r="BU7" s="431"/>
      <c r="BV7" s="429">
        <v>106880</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9983810</v>
      </c>
      <c r="CU7" s="430"/>
      <c r="CV7" s="430"/>
      <c r="CW7" s="430"/>
      <c r="CX7" s="430"/>
      <c r="CY7" s="430"/>
      <c r="CZ7" s="430"/>
      <c r="DA7" s="431"/>
      <c r="DB7" s="429">
        <v>9826801</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744872</v>
      </c>
      <c r="BO8" s="430"/>
      <c r="BP8" s="430"/>
      <c r="BQ8" s="430"/>
      <c r="BR8" s="430"/>
      <c r="BS8" s="430"/>
      <c r="BT8" s="430"/>
      <c r="BU8" s="431"/>
      <c r="BV8" s="429">
        <v>421239</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0.56000000000000005</v>
      </c>
      <c r="CU8" s="470"/>
      <c r="CV8" s="470"/>
      <c r="CW8" s="470"/>
      <c r="CX8" s="470"/>
      <c r="CY8" s="470"/>
      <c r="CZ8" s="470"/>
      <c r="DA8" s="471"/>
      <c r="DB8" s="469">
        <v>0.56000000000000005</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36498</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108</v>
      </c>
      <c r="AV9" s="462"/>
      <c r="AW9" s="462"/>
      <c r="AX9" s="462"/>
      <c r="AY9" s="463" t="s">
        <v>115</v>
      </c>
      <c r="AZ9" s="464"/>
      <c r="BA9" s="464"/>
      <c r="BB9" s="464"/>
      <c r="BC9" s="464"/>
      <c r="BD9" s="464"/>
      <c r="BE9" s="464"/>
      <c r="BF9" s="464"/>
      <c r="BG9" s="464"/>
      <c r="BH9" s="464"/>
      <c r="BI9" s="464"/>
      <c r="BJ9" s="464"/>
      <c r="BK9" s="464"/>
      <c r="BL9" s="464"/>
      <c r="BM9" s="465"/>
      <c r="BN9" s="429">
        <v>323633</v>
      </c>
      <c r="BO9" s="430"/>
      <c r="BP9" s="430"/>
      <c r="BQ9" s="430"/>
      <c r="BR9" s="430"/>
      <c r="BS9" s="430"/>
      <c r="BT9" s="430"/>
      <c r="BU9" s="431"/>
      <c r="BV9" s="429">
        <v>-18013</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13.2</v>
      </c>
      <c r="CU9" s="427"/>
      <c r="CV9" s="427"/>
      <c r="CW9" s="427"/>
      <c r="CX9" s="427"/>
      <c r="CY9" s="427"/>
      <c r="CZ9" s="427"/>
      <c r="DA9" s="428"/>
      <c r="DB9" s="426">
        <v>11.9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38600</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211824</v>
      </c>
      <c r="BO10" s="430"/>
      <c r="BP10" s="430"/>
      <c r="BQ10" s="430"/>
      <c r="BR10" s="430"/>
      <c r="BS10" s="430"/>
      <c r="BT10" s="430"/>
      <c r="BU10" s="431"/>
      <c r="BV10" s="429">
        <v>222311</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119</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35198</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94</v>
      </c>
      <c r="AV12" s="462"/>
      <c r="AW12" s="462"/>
      <c r="AX12" s="462"/>
      <c r="AY12" s="463" t="s">
        <v>134</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300000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34960</v>
      </c>
      <c r="S13" s="514"/>
      <c r="T13" s="514"/>
      <c r="U13" s="514"/>
      <c r="V13" s="515"/>
      <c r="W13" s="445" t="s">
        <v>138</v>
      </c>
      <c r="X13" s="446"/>
      <c r="Y13" s="446"/>
      <c r="Z13" s="446"/>
      <c r="AA13" s="446"/>
      <c r="AB13" s="436"/>
      <c r="AC13" s="480">
        <v>1368</v>
      </c>
      <c r="AD13" s="481"/>
      <c r="AE13" s="481"/>
      <c r="AF13" s="481"/>
      <c r="AG13" s="523"/>
      <c r="AH13" s="480">
        <v>1541</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535457</v>
      </c>
      <c r="BO13" s="430"/>
      <c r="BP13" s="430"/>
      <c r="BQ13" s="430"/>
      <c r="BR13" s="430"/>
      <c r="BS13" s="430"/>
      <c r="BT13" s="430"/>
      <c r="BU13" s="431"/>
      <c r="BV13" s="429">
        <v>-95702</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9.1</v>
      </c>
      <c r="CU13" s="427"/>
      <c r="CV13" s="427"/>
      <c r="CW13" s="427"/>
      <c r="CX13" s="427"/>
      <c r="CY13" s="427"/>
      <c r="CZ13" s="427"/>
      <c r="DA13" s="428"/>
      <c r="DB13" s="426">
        <v>8.6</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35776</v>
      </c>
      <c r="S14" s="514"/>
      <c r="T14" s="514"/>
      <c r="U14" s="514"/>
      <c r="V14" s="515"/>
      <c r="W14" s="419"/>
      <c r="X14" s="420"/>
      <c r="Y14" s="420"/>
      <c r="Z14" s="420"/>
      <c r="AA14" s="420"/>
      <c r="AB14" s="409"/>
      <c r="AC14" s="516">
        <v>7.3</v>
      </c>
      <c r="AD14" s="517"/>
      <c r="AE14" s="517"/>
      <c r="AF14" s="517"/>
      <c r="AG14" s="518"/>
      <c r="AH14" s="516">
        <v>7.9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63.2</v>
      </c>
      <c r="CU14" s="528"/>
      <c r="CV14" s="528"/>
      <c r="CW14" s="528"/>
      <c r="CX14" s="528"/>
      <c r="CY14" s="528"/>
      <c r="CZ14" s="528"/>
      <c r="DA14" s="529"/>
      <c r="DB14" s="527">
        <v>69.3</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137</v>
      </c>
      <c r="N15" s="521"/>
      <c r="O15" s="521"/>
      <c r="P15" s="521"/>
      <c r="Q15" s="522"/>
      <c r="R15" s="513">
        <v>35549</v>
      </c>
      <c r="S15" s="514"/>
      <c r="T15" s="514"/>
      <c r="U15" s="514"/>
      <c r="V15" s="515"/>
      <c r="W15" s="445" t="s">
        <v>145</v>
      </c>
      <c r="X15" s="446"/>
      <c r="Y15" s="446"/>
      <c r="Z15" s="446"/>
      <c r="AA15" s="446"/>
      <c r="AB15" s="436"/>
      <c r="AC15" s="480">
        <v>7154</v>
      </c>
      <c r="AD15" s="481"/>
      <c r="AE15" s="481"/>
      <c r="AF15" s="481"/>
      <c r="AG15" s="523"/>
      <c r="AH15" s="480">
        <v>7543</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4573971</v>
      </c>
      <c r="BO15" s="393"/>
      <c r="BP15" s="393"/>
      <c r="BQ15" s="393"/>
      <c r="BR15" s="393"/>
      <c r="BS15" s="393"/>
      <c r="BT15" s="393"/>
      <c r="BU15" s="394"/>
      <c r="BV15" s="392">
        <v>4498429</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38.299999999999997</v>
      </c>
      <c r="AD16" s="517"/>
      <c r="AE16" s="517"/>
      <c r="AF16" s="517"/>
      <c r="AG16" s="518"/>
      <c r="AH16" s="516">
        <v>38.799999999999997</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8222361</v>
      </c>
      <c r="BO16" s="430"/>
      <c r="BP16" s="430"/>
      <c r="BQ16" s="430"/>
      <c r="BR16" s="430"/>
      <c r="BS16" s="430"/>
      <c r="BT16" s="430"/>
      <c r="BU16" s="431"/>
      <c r="BV16" s="429">
        <v>7974823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10159</v>
      </c>
      <c r="AD17" s="481"/>
      <c r="AE17" s="481"/>
      <c r="AF17" s="481"/>
      <c r="AG17" s="523"/>
      <c r="AH17" s="480">
        <v>10358</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5836340</v>
      </c>
      <c r="BO17" s="430"/>
      <c r="BP17" s="430"/>
      <c r="BQ17" s="430"/>
      <c r="BR17" s="430"/>
      <c r="BS17" s="430"/>
      <c r="BT17" s="430"/>
      <c r="BU17" s="431"/>
      <c r="BV17" s="429">
        <v>5739335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155.19</v>
      </c>
      <c r="M18" s="545"/>
      <c r="N18" s="545"/>
      <c r="O18" s="545"/>
      <c r="P18" s="545"/>
      <c r="Q18" s="545"/>
      <c r="R18" s="546"/>
      <c r="S18" s="546"/>
      <c r="T18" s="546"/>
      <c r="U18" s="546"/>
      <c r="V18" s="547"/>
      <c r="W18" s="447"/>
      <c r="X18" s="448"/>
      <c r="Y18" s="448"/>
      <c r="Z18" s="448"/>
      <c r="AA18" s="448"/>
      <c r="AB18" s="439"/>
      <c r="AC18" s="548">
        <v>54.4</v>
      </c>
      <c r="AD18" s="549"/>
      <c r="AE18" s="549"/>
      <c r="AF18" s="549"/>
      <c r="AG18" s="550"/>
      <c r="AH18" s="548">
        <v>53.3</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8251708</v>
      </c>
      <c r="BO18" s="430"/>
      <c r="BP18" s="430"/>
      <c r="BQ18" s="430"/>
      <c r="BR18" s="430"/>
      <c r="BS18" s="430"/>
      <c r="BT18" s="430"/>
      <c r="BU18" s="431"/>
      <c r="BV18" s="429">
        <v>8674041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235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12685744</v>
      </c>
      <c r="BO19" s="430"/>
      <c r="BP19" s="430"/>
      <c r="BQ19" s="430"/>
      <c r="BR19" s="430"/>
      <c r="BS19" s="430"/>
      <c r="BT19" s="430"/>
      <c r="BU19" s="431"/>
      <c r="BV19" s="429">
        <v>12894950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12165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16375959</v>
      </c>
      <c r="BO23" s="430"/>
      <c r="BP23" s="430"/>
      <c r="BQ23" s="430"/>
      <c r="BR23" s="430"/>
      <c r="BS23" s="430"/>
      <c r="BT23" s="430"/>
      <c r="BU23" s="431"/>
      <c r="BV23" s="429">
        <v>16462049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8510</v>
      </c>
      <c r="R24" s="481"/>
      <c r="S24" s="481"/>
      <c r="T24" s="481"/>
      <c r="U24" s="481"/>
      <c r="V24" s="523"/>
      <c r="W24" s="582"/>
      <c r="X24" s="570"/>
      <c r="Y24" s="571"/>
      <c r="Z24" s="479" t="s">
        <v>169</v>
      </c>
      <c r="AA24" s="459"/>
      <c r="AB24" s="459"/>
      <c r="AC24" s="459"/>
      <c r="AD24" s="459"/>
      <c r="AE24" s="459"/>
      <c r="AF24" s="459"/>
      <c r="AG24" s="460"/>
      <c r="AH24" s="480">
        <v>377</v>
      </c>
      <c r="AI24" s="481"/>
      <c r="AJ24" s="481"/>
      <c r="AK24" s="481"/>
      <c r="AL24" s="523"/>
      <c r="AM24" s="480">
        <v>1088022</v>
      </c>
      <c r="AN24" s="481"/>
      <c r="AO24" s="481"/>
      <c r="AP24" s="481"/>
      <c r="AQ24" s="481"/>
      <c r="AR24" s="523"/>
      <c r="AS24" s="480">
        <v>2886</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15189251</v>
      </c>
      <c r="BO24" s="430"/>
      <c r="BP24" s="430"/>
      <c r="BQ24" s="430"/>
      <c r="BR24" s="430"/>
      <c r="BS24" s="430"/>
      <c r="BT24" s="430"/>
      <c r="BU24" s="431"/>
      <c r="BV24" s="429">
        <v>15467188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1</v>
      </c>
      <c r="M25" s="481"/>
      <c r="N25" s="481"/>
      <c r="O25" s="481"/>
      <c r="P25" s="523"/>
      <c r="Q25" s="480">
        <v>6440</v>
      </c>
      <c r="R25" s="481"/>
      <c r="S25" s="481"/>
      <c r="T25" s="481"/>
      <c r="U25" s="481"/>
      <c r="V25" s="523"/>
      <c r="W25" s="582"/>
      <c r="X25" s="570"/>
      <c r="Y25" s="571"/>
      <c r="Z25" s="479" t="s">
        <v>172</v>
      </c>
      <c r="AA25" s="459"/>
      <c r="AB25" s="459"/>
      <c r="AC25" s="459"/>
      <c r="AD25" s="459"/>
      <c r="AE25" s="459"/>
      <c r="AF25" s="459"/>
      <c r="AG25" s="460"/>
      <c r="AH25" s="480">
        <v>62</v>
      </c>
      <c r="AI25" s="481"/>
      <c r="AJ25" s="481"/>
      <c r="AK25" s="481"/>
      <c r="AL25" s="523"/>
      <c r="AM25" s="480">
        <v>186682</v>
      </c>
      <c r="AN25" s="481"/>
      <c r="AO25" s="481"/>
      <c r="AP25" s="481"/>
      <c r="AQ25" s="481"/>
      <c r="AR25" s="523"/>
      <c r="AS25" s="480">
        <v>3011</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1046473</v>
      </c>
      <c r="BO25" s="393"/>
      <c r="BP25" s="393"/>
      <c r="BQ25" s="393"/>
      <c r="BR25" s="393"/>
      <c r="BS25" s="393"/>
      <c r="BT25" s="393"/>
      <c r="BU25" s="394"/>
      <c r="BV25" s="392">
        <v>1129211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174</v>
      </c>
      <c r="F26" s="459"/>
      <c r="G26" s="459"/>
      <c r="H26" s="459"/>
      <c r="I26" s="459"/>
      <c r="J26" s="459"/>
      <c r="K26" s="460"/>
      <c r="L26" s="480">
        <v>1</v>
      </c>
      <c r="M26" s="481"/>
      <c r="N26" s="481"/>
      <c r="O26" s="481"/>
      <c r="P26" s="523"/>
      <c r="Q26" s="480">
        <v>5680</v>
      </c>
      <c r="R26" s="481"/>
      <c r="S26" s="481"/>
      <c r="T26" s="481"/>
      <c r="U26" s="481"/>
      <c r="V26" s="523"/>
      <c r="W26" s="582"/>
      <c r="X26" s="570"/>
      <c r="Y26" s="571"/>
      <c r="Z26" s="479" t="s">
        <v>175</v>
      </c>
      <c r="AA26" s="592"/>
      <c r="AB26" s="592"/>
      <c r="AC26" s="592"/>
      <c r="AD26" s="592"/>
      <c r="AE26" s="592"/>
      <c r="AF26" s="592"/>
      <c r="AG26" s="593"/>
      <c r="AH26" s="480">
        <v>45</v>
      </c>
      <c r="AI26" s="481"/>
      <c r="AJ26" s="481"/>
      <c r="AK26" s="481"/>
      <c r="AL26" s="523"/>
      <c r="AM26" s="480">
        <v>128205</v>
      </c>
      <c r="AN26" s="481"/>
      <c r="AO26" s="481"/>
      <c r="AP26" s="481"/>
      <c r="AQ26" s="481"/>
      <c r="AR26" s="523"/>
      <c r="AS26" s="480">
        <v>2849</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177</v>
      </c>
      <c r="F27" s="459"/>
      <c r="G27" s="459"/>
      <c r="H27" s="459"/>
      <c r="I27" s="459"/>
      <c r="J27" s="459"/>
      <c r="K27" s="460"/>
      <c r="L27" s="480">
        <v>1</v>
      </c>
      <c r="M27" s="481"/>
      <c r="N27" s="481"/>
      <c r="O27" s="481"/>
      <c r="P27" s="523"/>
      <c r="Q27" s="480">
        <v>3920</v>
      </c>
      <c r="R27" s="481"/>
      <c r="S27" s="481"/>
      <c r="T27" s="481"/>
      <c r="U27" s="481"/>
      <c r="V27" s="523"/>
      <c r="W27" s="582"/>
      <c r="X27" s="570"/>
      <c r="Y27" s="571"/>
      <c r="Z27" s="479" t="s">
        <v>178</v>
      </c>
      <c r="AA27" s="459"/>
      <c r="AB27" s="459"/>
      <c r="AC27" s="459"/>
      <c r="AD27" s="459"/>
      <c r="AE27" s="459"/>
      <c r="AF27" s="459"/>
      <c r="AG27" s="460"/>
      <c r="AH27" s="480">
        <v>2</v>
      </c>
      <c r="AI27" s="481"/>
      <c r="AJ27" s="481"/>
      <c r="AK27" s="481"/>
      <c r="AL27" s="523"/>
      <c r="AM27" s="480" t="s">
        <v>179</v>
      </c>
      <c r="AN27" s="481"/>
      <c r="AO27" s="481"/>
      <c r="AP27" s="481"/>
      <c r="AQ27" s="481"/>
      <c r="AR27" s="523"/>
      <c r="AS27" s="480" t="s">
        <v>180</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250000</v>
      </c>
      <c r="BO27" s="606"/>
      <c r="BP27" s="606"/>
      <c r="BQ27" s="606"/>
      <c r="BR27" s="606"/>
      <c r="BS27" s="606"/>
      <c r="BT27" s="606"/>
      <c r="BU27" s="607"/>
      <c r="BV27" s="605">
        <v>250000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3220</v>
      </c>
      <c r="R28" s="481"/>
      <c r="S28" s="481"/>
      <c r="T28" s="481"/>
      <c r="U28" s="481"/>
      <c r="V28" s="523"/>
      <c r="W28" s="582"/>
      <c r="X28" s="570"/>
      <c r="Y28" s="571"/>
      <c r="Z28" s="479" t="s">
        <v>183</v>
      </c>
      <c r="AA28" s="459"/>
      <c r="AB28" s="459"/>
      <c r="AC28" s="459"/>
      <c r="AD28" s="459"/>
      <c r="AE28" s="459"/>
      <c r="AF28" s="459"/>
      <c r="AG28" s="460"/>
      <c r="AH28" s="480" t="s">
        <v>128</v>
      </c>
      <c r="AI28" s="481"/>
      <c r="AJ28" s="481"/>
      <c r="AK28" s="481"/>
      <c r="AL28" s="523"/>
      <c r="AM28" s="480" t="s">
        <v>128</v>
      </c>
      <c r="AN28" s="481"/>
      <c r="AO28" s="481"/>
      <c r="AP28" s="481"/>
      <c r="AQ28" s="481"/>
      <c r="AR28" s="523"/>
      <c r="AS28" s="480" t="s">
        <v>128</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3034151</v>
      </c>
      <c r="BO28" s="393"/>
      <c r="BP28" s="393"/>
      <c r="BQ28" s="393"/>
      <c r="BR28" s="393"/>
      <c r="BS28" s="393"/>
      <c r="BT28" s="393"/>
      <c r="BU28" s="394"/>
      <c r="BV28" s="392">
        <v>2822327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14</v>
      </c>
      <c r="M29" s="481"/>
      <c r="N29" s="481"/>
      <c r="O29" s="481"/>
      <c r="P29" s="523"/>
      <c r="Q29" s="480">
        <v>3050</v>
      </c>
      <c r="R29" s="481"/>
      <c r="S29" s="481"/>
      <c r="T29" s="481"/>
      <c r="U29" s="481"/>
      <c r="V29" s="523"/>
      <c r="W29" s="583"/>
      <c r="X29" s="584"/>
      <c r="Y29" s="585"/>
      <c r="Z29" s="479" t="s">
        <v>186</v>
      </c>
      <c r="AA29" s="459"/>
      <c r="AB29" s="459"/>
      <c r="AC29" s="459"/>
      <c r="AD29" s="459"/>
      <c r="AE29" s="459"/>
      <c r="AF29" s="459"/>
      <c r="AG29" s="460"/>
      <c r="AH29" s="480">
        <v>379</v>
      </c>
      <c r="AI29" s="481"/>
      <c r="AJ29" s="481"/>
      <c r="AK29" s="481"/>
      <c r="AL29" s="523"/>
      <c r="AM29" s="480">
        <v>1096996</v>
      </c>
      <c r="AN29" s="481"/>
      <c r="AO29" s="481"/>
      <c r="AP29" s="481"/>
      <c r="AQ29" s="481"/>
      <c r="AR29" s="523"/>
      <c r="AS29" s="480">
        <v>2894</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14383</v>
      </c>
      <c r="BO29" s="430"/>
      <c r="BP29" s="430"/>
      <c r="BQ29" s="430"/>
      <c r="BR29" s="430"/>
      <c r="BS29" s="430"/>
      <c r="BT29" s="430"/>
      <c r="BU29" s="431"/>
      <c r="BV29" s="429">
        <v>14382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94.4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3111234</v>
      </c>
      <c r="BO30" s="606"/>
      <c r="BP30" s="606"/>
      <c r="BQ30" s="606"/>
      <c r="BR30" s="606"/>
      <c r="BS30" s="606"/>
      <c r="BT30" s="606"/>
      <c r="BU30" s="607"/>
      <c r="BV30" s="605">
        <v>2758400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195</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ガス事業会計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IF('各会計、関係団体の財政状況及び健全化判断比率'!B35="","",'各会計、関係団体の財政状況及び健全化判断比率'!B35)</f>
        <v>工業団地事業特別会計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新潟県市町村総合事務組合
（一般会計）</v>
      </c>
      <c r="BZ34" s="619"/>
      <c r="CA34" s="619"/>
      <c r="CB34" s="619"/>
      <c r="CC34" s="619"/>
      <c r="CD34" s="619"/>
      <c r="CE34" s="619"/>
      <c r="CF34" s="619"/>
      <c r="CG34" s="619"/>
      <c r="CH34" s="619"/>
      <c r="CI34" s="619"/>
      <c r="CJ34" s="619"/>
      <c r="CK34" s="619"/>
      <c r="CL34" s="619"/>
      <c r="CM34" s="619"/>
      <c r="CN34" s="214"/>
      <c r="CO34" s="618">
        <f>IF(CQ34="","",MAX(C34:D43,U34:V43,AM34:AN43,BE34:BF43,BW34:BX43)+1)</f>
        <v>20</v>
      </c>
      <c r="CP34" s="618"/>
      <c r="CQ34" s="619" t="str">
        <f>IF('各会計、関係団体の財政状況及び健全化判断比率'!BS7="","",'各会計、関係団体の財政状況及び健全化判断比率'!BS7)</f>
        <v>小千谷観光開発</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新潟県市町村総合事務組合
（職員退職手当支給事業特別会計）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7</v>
      </c>
      <c r="AN36" s="618"/>
      <c r="AO36" s="619" t="str">
        <f>IF('各会計、関係団体の財政状況及び健全化判断比率'!B33="","",'各会計、関係団体の財政状況及び健全化判断比率'!B33)</f>
        <v>工業用水道事業会計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新潟県市町村総合事務組合
（消防団員等公務災害補償事業特別会計）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f t="shared" si="0"/>
        <v>8</v>
      </c>
      <c r="AN37" s="618"/>
      <c r="AO37" s="619" t="str">
        <f>IF('各会計、関係団体の財政状況及び健全化判断比率'!B34="","",'各会計、関係団体の財政状況及び健全化判断比率'!B34)</f>
        <v>下水道事業会計</v>
      </c>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新潟県市町村総合事務組合
（消防賞じゅつ金支給事業特別会計）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新潟県市町村総合事務組合
（非常勤職員公務災害補償等特別会計）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新潟県市町村総合事務組合
（交通災害共済事業特別会計）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新潟県後期高齢者医療広域連合
（一般会計）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新潟県後期高齢者医療広域連合
（後期高齢者医療特別会計）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18</v>
      </c>
      <c r="BX42" s="618"/>
      <c r="BY42" s="619" t="str">
        <f>IF('各会計、関係団体の財政状況及び健全化判断比率'!B76="","",'各会計、関係団体の財政状況及び健全化判断比率'!B76)</f>
        <v>魚沼地区障害福祉組合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19</v>
      </c>
      <c r="BX43" s="618"/>
      <c r="BY43" s="619" t="str">
        <f>IF('各会計、関係団体の財政状況及び健全化判断比率'!B77="","",'各会計、関係団体の財政状況及び健全化判断比率'!B77)</f>
        <v>魚沼地域特別養護老人ホーム組合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Id4ijxZ0kS3kIWCQVoZIdYI7+q4sL6z9O1xAT86jc0Wx0wTNy8V5T2jkmLbZVwCk6xOmQOjb9uto6pEnv5C/vA==" saltValue="GL1QfWJMrcWyEZ/lf4dS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5122990</v>
      </c>
      <c r="S5" s="635"/>
      <c r="T5" s="635"/>
      <c r="U5" s="635"/>
      <c r="V5" s="635"/>
      <c r="W5" s="635"/>
      <c r="X5" s="635"/>
      <c r="Y5" s="636"/>
      <c r="Z5" s="637">
        <v>27.3</v>
      </c>
      <c r="AA5" s="637"/>
      <c r="AB5" s="637"/>
      <c r="AC5" s="637"/>
      <c r="AD5" s="638">
        <v>4953640</v>
      </c>
      <c r="AE5" s="638"/>
      <c r="AF5" s="638"/>
      <c r="AG5" s="638"/>
      <c r="AH5" s="638"/>
      <c r="AI5" s="638"/>
      <c r="AJ5" s="638"/>
      <c r="AK5" s="638"/>
      <c r="AL5" s="639">
        <v>51.5</v>
      </c>
      <c r="AM5" s="640"/>
      <c r="AN5" s="640"/>
      <c r="AO5" s="641"/>
      <c r="AP5" s="631" t="s">
        <v>224</v>
      </c>
      <c r="AQ5" s="632"/>
      <c r="AR5" s="632"/>
      <c r="AS5" s="632"/>
      <c r="AT5" s="632"/>
      <c r="AU5" s="632"/>
      <c r="AV5" s="632"/>
      <c r="AW5" s="632"/>
      <c r="AX5" s="632"/>
      <c r="AY5" s="632"/>
      <c r="AZ5" s="632"/>
      <c r="BA5" s="632"/>
      <c r="BB5" s="632"/>
      <c r="BC5" s="632"/>
      <c r="BD5" s="632"/>
      <c r="BE5" s="632"/>
      <c r="BF5" s="633"/>
      <c r="BG5" s="645">
        <v>4953640</v>
      </c>
      <c r="BH5" s="646"/>
      <c r="BI5" s="646"/>
      <c r="BJ5" s="646"/>
      <c r="BK5" s="646"/>
      <c r="BL5" s="646"/>
      <c r="BM5" s="646"/>
      <c r="BN5" s="647"/>
      <c r="BO5" s="648">
        <v>96.7</v>
      </c>
      <c r="BP5" s="648"/>
      <c r="BQ5" s="648"/>
      <c r="BR5" s="648"/>
      <c r="BS5" s="649">
        <v>60856</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153606</v>
      </c>
      <c r="S6" s="646"/>
      <c r="T6" s="646"/>
      <c r="U6" s="646"/>
      <c r="V6" s="646"/>
      <c r="W6" s="646"/>
      <c r="X6" s="646"/>
      <c r="Y6" s="647"/>
      <c r="Z6" s="648">
        <v>0.8</v>
      </c>
      <c r="AA6" s="648"/>
      <c r="AB6" s="648"/>
      <c r="AC6" s="648"/>
      <c r="AD6" s="649">
        <v>153606</v>
      </c>
      <c r="AE6" s="649"/>
      <c r="AF6" s="649"/>
      <c r="AG6" s="649"/>
      <c r="AH6" s="649"/>
      <c r="AI6" s="649"/>
      <c r="AJ6" s="649"/>
      <c r="AK6" s="649"/>
      <c r="AL6" s="650">
        <v>1.6</v>
      </c>
      <c r="AM6" s="651"/>
      <c r="AN6" s="651"/>
      <c r="AO6" s="652"/>
      <c r="AP6" s="642" t="s">
        <v>229</v>
      </c>
      <c r="AQ6" s="643"/>
      <c r="AR6" s="643"/>
      <c r="AS6" s="643"/>
      <c r="AT6" s="643"/>
      <c r="AU6" s="643"/>
      <c r="AV6" s="643"/>
      <c r="AW6" s="643"/>
      <c r="AX6" s="643"/>
      <c r="AY6" s="643"/>
      <c r="AZ6" s="643"/>
      <c r="BA6" s="643"/>
      <c r="BB6" s="643"/>
      <c r="BC6" s="643"/>
      <c r="BD6" s="643"/>
      <c r="BE6" s="643"/>
      <c r="BF6" s="644"/>
      <c r="BG6" s="645">
        <v>4953640</v>
      </c>
      <c r="BH6" s="646"/>
      <c r="BI6" s="646"/>
      <c r="BJ6" s="646"/>
      <c r="BK6" s="646"/>
      <c r="BL6" s="646"/>
      <c r="BM6" s="646"/>
      <c r="BN6" s="647"/>
      <c r="BO6" s="648">
        <v>96.7</v>
      </c>
      <c r="BP6" s="648"/>
      <c r="BQ6" s="648"/>
      <c r="BR6" s="648"/>
      <c r="BS6" s="649">
        <v>60856</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143034</v>
      </c>
      <c r="CS6" s="646"/>
      <c r="CT6" s="646"/>
      <c r="CU6" s="646"/>
      <c r="CV6" s="646"/>
      <c r="CW6" s="646"/>
      <c r="CX6" s="646"/>
      <c r="CY6" s="647"/>
      <c r="CZ6" s="639">
        <v>0.8</v>
      </c>
      <c r="DA6" s="640"/>
      <c r="DB6" s="640"/>
      <c r="DC6" s="659"/>
      <c r="DD6" s="654" t="s">
        <v>231</v>
      </c>
      <c r="DE6" s="646"/>
      <c r="DF6" s="646"/>
      <c r="DG6" s="646"/>
      <c r="DH6" s="646"/>
      <c r="DI6" s="646"/>
      <c r="DJ6" s="646"/>
      <c r="DK6" s="646"/>
      <c r="DL6" s="646"/>
      <c r="DM6" s="646"/>
      <c r="DN6" s="646"/>
      <c r="DO6" s="646"/>
      <c r="DP6" s="647"/>
      <c r="DQ6" s="654">
        <v>143034</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2977</v>
      </c>
      <c r="S7" s="646"/>
      <c r="T7" s="646"/>
      <c r="U7" s="646"/>
      <c r="V7" s="646"/>
      <c r="W7" s="646"/>
      <c r="X7" s="646"/>
      <c r="Y7" s="647"/>
      <c r="Z7" s="648">
        <v>0</v>
      </c>
      <c r="AA7" s="648"/>
      <c r="AB7" s="648"/>
      <c r="AC7" s="648"/>
      <c r="AD7" s="649">
        <v>2977</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1914259</v>
      </c>
      <c r="BH7" s="646"/>
      <c r="BI7" s="646"/>
      <c r="BJ7" s="646"/>
      <c r="BK7" s="646"/>
      <c r="BL7" s="646"/>
      <c r="BM7" s="646"/>
      <c r="BN7" s="647"/>
      <c r="BO7" s="648">
        <v>37.4</v>
      </c>
      <c r="BP7" s="648"/>
      <c r="BQ7" s="648"/>
      <c r="BR7" s="648"/>
      <c r="BS7" s="649">
        <v>60856</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2894122</v>
      </c>
      <c r="CS7" s="646"/>
      <c r="CT7" s="646"/>
      <c r="CU7" s="646"/>
      <c r="CV7" s="646"/>
      <c r="CW7" s="646"/>
      <c r="CX7" s="646"/>
      <c r="CY7" s="647"/>
      <c r="CZ7" s="648">
        <v>16.3</v>
      </c>
      <c r="DA7" s="648"/>
      <c r="DB7" s="648"/>
      <c r="DC7" s="648"/>
      <c r="DD7" s="654">
        <v>133739</v>
      </c>
      <c r="DE7" s="646"/>
      <c r="DF7" s="646"/>
      <c r="DG7" s="646"/>
      <c r="DH7" s="646"/>
      <c r="DI7" s="646"/>
      <c r="DJ7" s="646"/>
      <c r="DK7" s="646"/>
      <c r="DL7" s="646"/>
      <c r="DM7" s="646"/>
      <c r="DN7" s="646"/>
      <c r="DO7" s="646"/>
      <c r="DP7" s="647"/>
      <c r="DQ7" s="654">
        <v>2605925</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15261</v>
      </c>
      <c r="S8" s="646"/>
      <c r="T8" s="646"/>
      <c r="U8" s="646"/>
      <c r="V8" s="646"/>
      <c r="W8" s="646"/>
      <c r="X8" s="646"/>
      <c r="Y8" s="647"/>
      <c r="Z8" s="648">
        <v>0.1</v>
      </c>
      <c r="AA8" s="648"/>
      <c r="AB8" s="648"/>
      <c r="AC8" s="648"/>
      <c r="AD8" s="649">
        <v>15261</v>
      </c>
      <c r="AE8" s="649"/>
      <c r="AF8" s="649"/>
      <c r="AG8" s="649"/>
      <c r="AH8" s="649"/>
      <c r="AI8" s="649"/>
      <c r="AJ8" s="649"/>
      <c r="AK8" s="649"/>
      <c r="AL8" s="650">
        <v>0.2</v>
      </c>
      <c r="AM8" s="651"/>
      <c r="AN8" s="651"/>
      <c r="AO8" s="652"/>
      <c r="AP8" s="642" t="s">
        <v>236</v>
      </c>
      <c r="AQ8" s="643"/>
      <c r="AR8" s="643"/>
      <c r="AS8" s="643"/>
      <c r="AT8" s="643"/>
      <c r="AU8" s="643"/>
      <c r="AV8" s="643"/>
      <c r="AW8" s="643"/>
      <c r="AX8" s="643"/>
      <c r="AY8" s="643"/>
      <c r="AZ8" s="643"/>
      <c r="BA8" s="643"/>
      <c r="BB8" s="643"/>
      <c r="BC8" s="643"/>
      <c r="BD8" s="643"/>
      <c r="BE8" s="643"/>
      <c r="BF8" s="644"/>
      <c r="BG8" s="645">
        <v>65291</v>
      </c>
      <c r="BH8" s="646"/>
      <c r="BI8" s="646"/>
      <c r="BJ8" s="646"/>
      <c r="BK8" s="646"/>
      <c r="BL8" s="646"/>
      <c r="BM8" s="646"/>
      <c r="BN8" s="647"/>
      <c r="BO8" s="648">
        <v>1.3</v>
      </c>
      <c r="BP8" s="648"/>
      <c r="BQ8" s="648"/>
      <c r="BR8" s="648"/>
      <c r="BS8" s="654" t="s">
        <v>128</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4563973</v>
      </c>
      <c r="CS8" s="646"/>
      <c r="CT8" s="646"/>
      <c r="CU8" s="646"/>
      <c r="CV8" s="646"/>
      <c r="CW8" s="646"/>
      <c r="CX8" s="646"/>
      <c r="CY8" s="647"/>
      <c r="CZ8" s="648">
        <v>25.7</v>
      </c>
      <c r="DA8" s="648"/>
      <c r="DB8" s="648"/>
      <c r="DC8" s="648"/>
      <c r="DD8" s="654">
        <v>83303</v>
      </c>
      <c r="DE8" s="646"/>
      <c r="DF8" s="646"/>
      <c r="DG8" s="646"/>
      <c r="DH8" s="646"/>
      <c r="DI8" s="646"/>
      <c r="DJ8" s="646"/>
      <c r="DK8" s="646"/>
      <c r="DL8" s="646"/>
      <c r="DM8" s="646"/>
      <c r="DN8" s="646"/>
      <c r="DO8" s="646"/>
      <c r="DP8" s="647"/>
      <c r="DQ8" s="654">
        <v>2556766</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8267</v>
      </c>
      <c r="S9" s="646"/>
      <c r="T9" s="646"/>
      <c r="U9" s="646"/>
      <c r="V9" s="646"/>
      <c r="W9" s="646"/>
      <c r="X9" s="646"/>
      <c r="Y9" s="647"/>
      <c r="Z9" s="648">
        <v>0</v>
      </c>
      <c r="AA9" s="648"/>
      <c r="AB9" s="648"/>
      <c r="AC9" s="648"/>
      <c r="AD9" s="649">
        <v>8267</v>
      </c>
      <c r="AE9" s="649"/>
      <c r="AF9" s="649"/>
      <c r="AG9" s="649"/>
      <c r="AH9" s="649"/>
      <c r="AI9" s="649"/>
      <c r="AJ9" s="649"/>
      <c r="AK9" s="649"/>
      <c r="AL9" s="650">
        <v>0.1</v>
      </c>
      <c r="AM9" s="651"/>
      <c r="AN9" s="651"/>
      <c r="AO9" s="652"/>
      <c r="AP9" s="642" t="s">
        <v>239</v>
      </c>
      <c r="AQ9" s="643"/>
      <c r="AR9" s="643"/>
      <c r="AS9" s="643"/>
      <c r="AT9" s="643"/>
      <c r="AU9" s="643"/>
      <c r="AV9" s="643"/>
      <c r="AW9" s="643"/>
      <c r="AX9" s="643"/>
      <c r="AY9" s="643"/>
      <c r="AZ9" s="643"/>
      <c r="BA9" s="643"/>
      <c r="BB9" s="643"/>
      <c r="BC9" s="643"/>
      <c r="BD9" s="643"/>
      <c r="BE9" s="643"/>
      <c r="BF9" s="644"/>
      <c r="BG9" s="645">
        <v>1467852</v>
      </c>
      <c r="BH9" s="646"/>
      <c r="BI9" s="646"/>
      <c r="BJ9" s="646"/>
      <c r="BK9" s="646"/>
      <c r="BL9" s="646"/>
      <c r="BM9" s="646"/>
      <c r="BN9" s="647"/>
      <c r="BO9" s="648">
        <v>28.7</v>
      </c>
      <c r="BP9" s="648"/>
      <c r="BQ9" s="648"/>
      <c r="BR9" s="648"/>
      <c r="BS9" s="654" t="s">
        <v>231</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1583012</v>
      </c>
      <c r="CS9" s="646"/>
      <c r="CT9" s="646"/>
      <c r="CU9" s="646"/>
      <c r="CV9" s="646"/>
      <c r="CW9" s="646"/>
      <c r="CX9" s="646"/>
      <c r="CY9" s="647"/>
      <c r="CZ9" s="648">
        <v>8.9</v>
      </c>
      <c r="DA9" s="648"/>
      <c r="DB9" s="648"/>
      <c r="DC9" s="648"/>
      <c r="DD9" s="654">
        <v>389390</v>
      </c>
      <c r="DE9" s="646"/>
      <c r="DF9" s="646"/>
      <c r="DG9" s="646"/>
      <c r="DH9" s="646"/>
      <c r="DI9" s="646"/>
      <c r="DJ9" s="646"/>
      <c r="DK9" s="646"/>
      <c r="DL9" s="646"/>
      <c r="DM9" s="646"/>
      <c r="DN9" s="646"/>
      <c r="DO9" s="646"/>
      <c r="DP9" s="647"/>
      <c r="DQ9" s="654">
        <v>1080511</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231</v>
      </c>
      <c r="S10" s="646"/>
      <c r="T10" s="646"/>
      <c r="U10" s="646"/>
      <c r="V10" s="646"/>
      <c r="W10" s="646"/>
      <c r="X10" s="646"/>
      <c r="Y10" s="647"/>
      <c r="Z10" s="648" t="s">
        <v>231</v>
      </c>
      <c r="AA10" s="648"/>
      <c r="AB10" s="648"/>
      <c r="AC10" s="648"/>
      <c r="AD10" s="649" t="s">
        <v>128</v>
      </c>
      <c r="AE10" s="649"/>
      <c r="AF10" s="649"/>
      <c r="AG10" s="649"/>
      <c r="AH10" s="649"/>
      <c r="AI10" s="649"/>
      <c r="AJ10" s="649"/>
      <c r="AK10" s="649"/>
      <c r="AL10" s="650" t="s">
        <v>231</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97339</v>
      </c>
      <c r="BH10" s="646"/>
      <c r="BI10" s="646"/>
      <c r="BJ10" s="646"/>
      <c r="BK10" s="646"/>
      <c r="BL10" s="646"/>
      <c r="BM10" s="646"/>
      <c r="BN10" s="647"/>
      <c r="BO10" s="648">
        <v>1.9</v>
      </c>
      <c r="BP10" s="648"/>
      <c r="BQ10" s="648"/>
      <c r="BR10" s="648"/>
      <c r="BS10" s="654" t="s">
        <v>128</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45618</v>
      </c>
      <c r="CS10" s="646"/>
      <c r="CT10" s="646"/>
      <c r="CU10" s="646"/>
      <c r="CV10" s="646"/>
      <c r="CW10" s="646"/>
      <c r="CX10" s="646"/>
      <c r="CY10" s="647"/>
      <c r="CZ10" s="648">
        <v>0.3</v>
      </c>
      <c r="DA10" s="648"/>
      <c r="DB10" s="648"/>
      <c r="DC10" s="648"/>
      <c r="DD10" s="654">
        <v>5496</v>
      </c>
      <c r="DE10" s="646"/>
      <c r="DF10" s="646"/>
      <c r="DG10" s="646"/>
      <c r="DH10" s="646"/>
      <c r="DI10" s="646"/>
      <c r="DJ10" s="646"/>
      <c r="DK10" s="646"/>
      <c r="DL10" s="646"/>
      <c r="DM10" s="646"/>
      <c r="DN10" s="646"/>
      <c r="DO10" s="646"/>
      <c r="DP10" s="647"/>
      <c r="DQ10" s="654">
        <v>35025</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673931</v>
      </c>
      <c r="S11" s="646"/>
      <c r="T11" s="646"/>
      <c r="U11" s="646"/>
      <c r="V11" s="646"/>
      <c r="W11" s="646"/>
      <c r="X11" s="646"/>
      <c r="Y11" s="647"/>
      <c r="Z11" s="650">
        <v>3.6</v>
      </c>
      <c r="AA11" s="651"/>
      <c r="AB11" s="651"/>
      <c r="AC11" s="663"/>
      <c r="AD11" s="654">
        <v>673931</v>
      </c>
      <c r="AE11" s="646"/>
      <c r="AF11" s="646"/>
      <c r="AG11" s="646"/>
      <c r="AH11" s="646"/>
      <c r="AI11" s="646"/>
      <c r="AJ11" s="646"/>
      <c r="AK11" s="647"/>
      <c r="AL11" s="650">
        <v>7</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283777</v>
      </c>
      <c r="BH11" s="646"/>
      <c r="BI11" s="646"/>
      <c r="BJ11" s="646"/>
      <c r="BK11" s="646"/>
      <c r="BL11" s="646"/>
      <c r="BM11" s="646"/>
      <c r="BN11" s="647"/>
      <c r="BO11" s="648">
        <v>5.5</v>
      </c>
      <c r="BP11" s="648"/>
      <c r="BQ11" s="648"/>
      <c r="BR11" s="648"/>
      <c r="BS11" s="654">
        <v>60856</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623315</v>
      </c>
      <c r="CS11" s="646"/>
      <c r="CT11" s="646"/>
      <c r="CU11" s="646"/>
      <c r="CV11" s="646"/>
      <c r="CW11" s="646"/>
      <c r="CX11" s="646"/>
      <c r="CY11" s="647"/>
      <c r="CZ11" s="648">
        <v>3.5</v>
      </c>
      <c r="DA11" s="648"/>
      <c r="DB11" s="648"/>
      <c r="DC11" s="648"/>
      <c r="DD11" s="654">
        <v>107993</v>
      </c>
      <c r="DE11" s="646"/>
      <c r="DF11" s="646"/>
      <c r="DG11" s="646"/>
      <c r="DH11" s="646"/>
      <c r="DI11" s="646"/>
      <c r="DJ11" s="646"/>
      <c r="DK11" s="646"/>
      <c r="DL11" s="646"/>
      <c r="DM11" s="646"/>
      <c r="DN11" s="646"/>
      <c r="DO11" s="646"/>
      <c r="DP11" s="647"/>
      <c r="DQ11" s="654">
        <v>218036</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v>6197</v>
      </c>
      <c r="S12" s="646"/>
      <c r="T12" s="646"/>
      <c r="U12" s="646"/>
      <c r="V12" s="646"/>
      <c r="W12" s="646"/>
      <c r="X12" s="646"/>
      <c r="Y12" s="647"/>
      <c r="Z12" s="648">
        <v>0</v>
      </c>
      <c r="AA12" s="648"/>
      <c r="AB12" s="648"/>
      <c r="AC12" s="648"/>
      <c r="AD12" s="649">
        <v>6197</v>
      </c>
      <c r="AE12" s="649"/>
      <c r="AF12" s="649"/>
      <c r="AG12" s="649"/>
      <c r="AH12" s="649"/>
      <c r="AI12" s="649"/>
      <c r="AJ12" s="649"/>
      <c r="AK12" s="649"/>
      <c r="AL12" s="650">
        <v>0.1</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2548587</v>
      </c>
      <c r="BH12" s="646"/>
      <c r="BI12" s="646"/>
      <c r="BJ12" s="646"/>
      <c r="BK12" s="646"/>
      <c r="BL12" s="646"/>
      <c r="BM12" s="646"/>
      <c r="BN12" s="647"/>
      <c r="BO12" s="648">
        <v>49.7</v>
      </c>
      <c r="BP12" s="648"/>
      <c r="BQ12" s="648"/>
      <c r="BR12" s="648"/>
      <c r="BS12" s="654" t="s">
        <v>231</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496741</v>
      </c>
      <c r="CS12" s="646"/>
      <c r="CT12" s="646"/>
      <c r="CU12" s="646"/>
      <c r="CV12" s="646"/>
      <c r="CW12" s="646"/>
      <c r="CX12" s="646"/>
      <c r="CY12" s="647"/>
      <c r="CZ12" s="648">
        <v>2.8</v>
      </c>
      <c r="DA12" s="648"/>
      <c r="DB12" s="648"/>
      <c r="DC12" s="648"/>
      <c r="DD12" s="654">
        <v>58400</v>
      </c>
      <c r="DE12" s="646"/>
      <c r="DF12" s="646"/>
      <c r="DG12" s="646"/>
      <c r="DH12" s="646"/>
      <c r="DI12" s="646"/>
      <c r="DJ12" s="646"/>
      <c r="DK12" s="646"/>
      <c r="DL12" s="646"/>
      <c r="DM12" s="646"/>
      <c r="DN12" s="646"/>
      <c r="DO12" s="646"/>
      <c r="DP12" s="647"/>
      <c r="DQ12" s="654">
        <v>192911</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231</v>
      </c>
      <c r="AE13" s="649"/>
      <c r="AF13" s="649"/>
      <c r="AG13" s="649"/>
      <c r="AH13" s="649"/>
      <c r="AI13" s="649"/>
      <c r="AJ13" s="649"/>
      <c r="AK13" s="649"/>
      <c r="AL13" s="650" t="s">
        <v>128</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2543937</v>
      </c>
      <c r="BH13" s="646"/>
      <c r="BI13" s="646"/>
      <c r="BJ13" s="646"/>
      <c r="BK13" s="646"/>
      <c r="BL13" s="646"/>
      <c r="BM13" s="646"/>
      <c r="BN13" s="647"/>
      <c r="BO13" s="648">
        <v>49.7</v>
      </c>
      <c r="BP13" s="648"/>
      <c r="BQ13" s="648"/>
      <c r="BR13" s="648"/>
      <c r="BS13" s="654" t="s">
        <v>231</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2712724</v>
      </c>
      <c r="CS13" s="646"/>
      <c r="CT13" s="646"/>
      <c r="CU13" s="646"/>
      <c r="CV13" s="646"/>
      <c r="CW13" s="646"/>
      <c r="CX13" s="646"/>
      <c r="CY13" s="647"/>
      <c r="CZ13" s="648">
        <v>15.3</v>
      </c>
      <c r="DA13" s="648"/>
      <c r="DB13" s="648"/>
      <c r="DC13" s="648"/>
      <c r="DD13" s="654">
        <v>1437935</v>
      </c>
      <c r="DE13" s="646"/>
      <c r="DF13" s="646"/>
      <c r="DG13" s="646"/>
      <c r="DH13" s="646"/>
      <c r="DI13" s="646"/>
      <c r="DJ13" s="646"/>
      <c r="DK13" s="646"/>
      <c r="DL13" s="646"/>
      <c r="DM13" s="646"/>
      <c r="DN13" s="646"/>
      <c r="DO13" s="646"/>
      <c r="DP13" s="647"/>
      <c r="DQ13" s="654">
        <v>1342137</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20002</v>
      </c>
      <c r="S14" s="646"/>
      <c r="T14" s="646"/>
      <c r="U14" s="646"/>
      <c r="V14" s="646"/>
      <c r="W14" s="646"/>
      <c r="X14" s="646"/>
      <c r="Y14" s="647"/>
      <c r="Z14" s="648">
        <v>0.1</v>
      </c>
      <c r="AA14" s="648"/>
      <c r="AB14" s="648"/>
      <c r="AC14" s="648"/>
      <c r="AD14" s="649">
        <v>20002</v>
      </c>
      <c r="AE14" s="649"/>
      <c r="AF14" s="649"/>
      <c r="AG14" s="649"/>
      <c r="AH14" s="649"/>
      <c r="AI14" s="649"/>
      <c r="AJ14" s="649"/>
      <c r="AK14" s="649"/>
      <c r="AL14" s="650">
        <v>0.2</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118463</v>
      </c>
      <c r="BH14" s="646"/>
      <c r="BI14" s="646"/>
      <c r="BJ14" s="646"/>
      <c r="BK14" s="646"/>
      <c r="BL14" s="646"/>
      <c r="BM14" s="646"/>
      <c r="BN14" s="647"/>
      <c r="BO14" s="648">
        <v>2.2999999999999998</v>
      </c>
      <c r="BP14" s="648"/>
      <c r="BQ14" s="648"/>
      <c r="BR14" s="648"/>
      <c r="BS14" s="654" t="s">
        <v>128</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1170348</v>
      </c>
      <c r="CS14" s="646"/>
      <c r="CT14" s="646"/>
      <c r="CU14" s="646"/>
      <c r="CV14" s="646"/>
      <c r="CW14" s="646"/>
      <c r="CX14" s="646"/>
      <c r="CY14" s="647"/>
      <c r="CZ14" s="648">
        <v>6.6</v>
      </c>
      <c r="DA14" s="648"/>
      <c r="DB14" s="648"/>
      <c r="DC14" s="648"/>
      <c r="DD14" s="654">
        <v>120023</v>
      </c>
      <c r="DE14" s="646"/>
      <c r="DF14" s="646"/>
      <c r="DG14" s="646"/>
      <c r="DH14" s="646"/>
      <c r="DI14" s="646"/>
      <c r="DJ14" s="646"/>
      <c r="DK14" s="646"/>
      <c r="DL14" s="646"/>
      <c r="DM14" s="646"/>
      <c r="DN14" s="646"/>
      <c r="DO14" s="646"/>
      <c r="DP14" s="647"/>
      <c r="DQ14" s="654">
        <v>556153</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128</v>
      </c>
      <c r="AA15" s="648"/>
      <c r="AB15" s="648"/>
      <c r="AC15" s="648"/>
      <c r="AD15" s="649" t="s">
        <v>128</v>
      </c>
      <c r="AE15" s="649"/>
      <c r="AF15" s="649"/>
      <c r="AG15" s="649"/>
      <c r="AH15" s="649"/>
      <c r="AI15" s="649"/>
      <c r="AJ15" s="649"/>
      <c r="AK15" s="649"/>
      <c r="AL15" s="650" t="s">
        <v>231</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230709</v>
      </c>
      <c r="BH15" s="646"/>
      <c r="BI15" s="646"/>
      <c r="BJ15" s="646"/>
      <c r="BK15" s="646"/>
      <c r="BL15" s="646"/>
      <c r="BM15" s="646"/>
      <c r="BN15" s="647"/>
      <c r="BO15" s="648">
        <v>4.5</v>
      </c>
      <c r="BP15" s="648"/>
      <c r="BQ15" s="648"/>
      <c r="BR15" s="648"/>
      <c r="BS15" s="654" t="s">
        <v>128</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1687127</v>
      </c>
      <c r="CS15" s="646"/>
      <c r="CT15" s="646"/>
      <c r="CU15" s="646"/>
      <c r="CV15" s="646"/>
      <c r="CW15" s="646"/>
      <c r="CX15" s="646"/>
      <c r="CY15" s="647"/>
      <c r="CZ15" s="648">
        <v>9.5</v>
      </c>
      <c r="DA15" s="648"/>
      <c r="DB15" s="648"/>
      <c r="DC15" s="648"/>
      <c r="DD15" s="654">
        <v>312444</v>
      </c>
      <c r="DE15" s="646"/>
      <c r="DF15" s="646"/>
      <c r="DG15" s="646"/>
      <c r="DH15" s="646"/>
      <c r="DI15" s="646"/>
      <c r="DJ15" s="646"/>
      <c r="DK15" s="646"/>
      <c r="DL15" s="646"/>
      <c r="DM15" s="646"/>
      <c r="DN15" s="646"/>
      <c r="DO15" s="646"/>
      <c r="DP15" s="647"/>
      <c r="DQ15" s="654">
        <v>1171650</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5312</v>
      </c>
      <c r="S16" s="646"/>
      <c r="T16" s="646"/>
      <c r="U16" s="646"/>
      <c r="V16" s="646"/>
      <c r="W16" s="646"/>
      <c r="X16" s="646"/>
      <c r="Y16" s="647"/>
      <c r="Z16" s="648">
        <v>0</v>
      </c>
      <c r="AA16" s="648"/>
      <c r="AB16" s="648"/>
      <c r="AC16" s="648"/>
      <c r="AD16" s="649">
        <v>5312</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v>141622</v>
      </c>
      <c r="BH16" s="646"/>
      <c r="BI16" s="646"/>
      <c r="BJ16" s="646"/>
      <c r="BK16" s="646"/>
      <c r="BL16" s="646"/>
      <c r="BM16" s="646"/>
      <c r="BN16" s="647"/>
      <c r="BO16" s="648">
        <v>2.8</v>
      </c>
      <c r="BP16" s="648"/>
      <c r="BQ16" s="648"/>
      <c r="BR16" s="648"/>
      <c r="BS16" s="654" t="s">
        <v>128</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70325</v>
      </c>
      <c r="CS16" s="646"/>
      <c r="CT16" s="646"/>
      <c r="CU16" s="646"/>
      <c r="CV16" s="646"/>
      <c r="CW16" s="646"/>
      <c r="CX16" s="646"/>
      <c r="CY16" s="647"/>
      <c r="CZ16" s="648">
        <v>0.4</v>
      </c>
      <c r="DA16" s="648"/>
      <c r="DB16" s="648"/>
      <c r="DC16" s="648"/>
      <c r="DD16" s="654" t="s">
        <v>128</v>
      </c>
      <c r="DE16" s="646"/>
      <c r="DF16" s="646"/>
      <c r="DG16" s="646"/>
      <c r="DH16" s="646"/>
      <c r="DI16" s="646"/>
      <c r="DJ16" s="646"/>
      <c r="DK16" s="646"/>
      <c r="DL16" s="646"/>
      <c r="DM16" s="646"/>
      <c r="DN16" s="646"/>
      <c r="DO16" s="646"/>
      <c r="DP16" s="647"/>
      <c r="DQ16" s="654">
        <v>50275</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102159</v>
      </c>
      <c r="S17" s="646"/>
      <c r="T17" s="646"/>
      <c r="U17" s="646"/>
      <c r="V17" s="646"/>
      <c r="W17" s="646"/>
      <c r="X17" s="646"/>
      <c r="Y17" s="647"/>
      <c r="Z17" s="648">
        <v>0.5</v>
      </c>
      <c r="AA17" s="648"/>
      <c r="AB17" s="648"/>
      <c r="AC17" s="648"/>
      <c r="AD17" s="649">
        <v>102159</v>
      </c>
      <c r="AE17" s="649"/>
      <c r="AF17" s="649"/>
      <c r="AG17" s="649"/>
      <c r="AH17" s="649"/>
      <c r="AI17" s="649"/>
      <c r="AJ17" s="649"/>
      <c r="AK17" s="649"/>
      <c r="AL17" s="650">
        <v>1.1000000000000001</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231</v>
      </c>
      <c r="BP17" s="648"/>
      <c r="BQ17" s="648"/>
      <c r="BR17" s="648"/>
      <c r="BS17" s="654" t="s">
        <v>231</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1734260</v>
      </c>
      <c r="CS17" s="646"/>
      <c r="CT17" s="646"/>
      <c r="CU17" s="646"/>
      <c r="CV17" s="646"/>
      <c r="CW17" s="646"/>
      <c r="CX17" s="646"/>
      <c r="CY17" s="647"/>
      <c r="CZ17" s="648">
        <v>9.8000000000000007</v>
      </c>
      <c r="DA17" s="648"/>
      <c r="DB17" s="648"/>
      <c r="DC17" s="648"/>
      <c r="DD17" s="654" t="s">
        <v>231</v>
      </c>
      <c r="DE17" s="646"/>
      <c r="DF17" s="646"/>
      <c r="DG17" s="646"/>
      <c r="DH17" s="646"/>
      <c r="DI17" s="646"/>
      <c r="DJ17" s="646"/>
      <c r="DK17" s="646"/>
      <c r="DL17" s="646"/>
      <c r="DM17" s="646"/>
      <c r="DN17" s="646"/>
      <c r="DO17" s="646"/>
      <c r="DP17" s="647"/>
      <c r="DQ17" s="654">
        <v>1679608</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19812</v>
      </c>
      <c r="S18" s="646"/>
      <c r="T18" s="646"/>
      <c r="U18" s="646"/>
      <c r="V18" s="646"/>
      <c r="W18" s="646"/>
      <c r="X18" s="646"/>
      <c r="Y18" s="647"/>
      <c r="Z18" s="648">
        <v>0.1</v>
      </c>
      <c r="AA18" s="648"/>
      <c r="AB18" s="648"/>
      <c r="AC18" s="648"/>
      <c r="AD18" s="649">
        <v>19812</v>
      </c>
      <c r="AE18" s="649"/>
      <c r="AF18" s="649"/>
      <c r="AG18" s="649"/>
      <c r="AH18" s="649"/>
      <c r="AI18" s="649"/>
      <c r="AJ18" s="649"/>
      <c r="AK18" s="649"/>
      <c r="AL18" s="650">
        <v>0.2</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128</v>
      </c>
      <c r="BP18" s="648"/>
      <c r="BQ18" s="648"/>
      <c r="BR18" s="648"/>
      <c r="BS18" s="654" t="s">
        <v>231</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v>7461</v>
      </c>
      <c r="CS18" s="646"/>
      <c r="CT18" s="646"/>
      <c r="CU18" s="646"/>
      <c r="CV18" s="646"/>
      <c r="CW18" s="646"/>
      <c r="CX18" s="646"/>
      <c r="CY18" s="647"/>
      <c r="CZ18" s="648">
        <v>0</v>
      </c>
      <c r="DA18" s="648"/>
      <c r="DB18" s="648"/>
      <c r="DC18" s="648"/>
      <c r="DD18" s="654" t="s">
        <v>231</v>
      </c>
      <c r="DE18" s="646"/>
      <c r="DF18" s="646"/>
      <c r="DG18" s="646"/>
      <c r="DH18" s="646"/>
      <c r="DI18" s="646"/>
      <c r="DJ18" s="646"/>
      <c r="DK18" s="646"/>
      <c r="DL18" s="646"/>
      <c r="DM18" s="646"/>
      <c r="DN18" s="646"/>
      <c r="DO18" s="646"/>
      <c r="DP18" s="647"/>
      <c r="DQ18" s="654">
        <v>7461</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2588</v>
      </c>
      <c r="S19" s="646"/>
      <c r="T19" s="646"/>
      <c r="U19" s="646"/>
      <c r="V19" s="646"/>
      <c r="W19" s="646"/>
      <c r="X19" s="646"/>
      <c r="Y19" s="647"/>
      <c r="Z19" s="648">
        <v>0</v>
      </c>
      <c r="AA19" s="648"/>
      <c r="AB19" s="648"/>
      <c r="AC19" s="648"/>
      <c r="AD19" s="649">
        <v>2588</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169350</v>
      </c>
      <c r="BH19" s="646"/>
      <c r="BI19" s="646"/>
      <c r="BJ19" s="646"/>
      <c r="BK19" s="646"/>
      <c r="BL19" s="646"/>
      <c r="BM19" s="646"/>
      <c r="BN19" s="647"/>
      <c r="BO19" s="648">
        <v>3.3</v>
      </c>
      <c r="BP19" s="648"/>
      <c r="BQ19" s="648"/>
      <c r="BR19" s="648"/>
      <c r="BS19" s="654" t="s">
        <v>128</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231</v>
      </c>
      <c r="DA19" s="648"/>
      <c r="DB19" s="648"/>
      <c r="DC19" s="648"/>
      <c r="DD19" s="654" t="s">
        <v>128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833</v>
      </c>
      <c r="S20" s="646"/>
      <c r="T20" s="646"/>
      <c r="U20" s="646"/>
      <c r="V20" s="646"/>
      <c r="W20" s="646"/>
      <c r="X20" s="646"/>
      <c r="Y20" s="647"/>
      <c r="Z20" s="648">
        <v>0</v>
      </c>
      <c r="AA20" s="648"/>
      <c r="AB20" s="648"/>
      <c r="AC20" s="648"/>
      <c r="AD20" s="649">
        <v>833</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169350</v>
      </c>
      <c r="BH20" s="646"/>
      <c r="BI20" s="646"/>
      <c r="BJ20" s="646"/>
      <c r="BK20" s="646"/>
      <c r="BL20" s="646"/>
      <c r="BM20" s="646"/>
      <c r="BN20" s="647"/>
      <c r="BO20" s="648">
        <v>3.3</v>
      </c>
      <c r="BP20" s="648"/>
      <c r="BQ20" s="648"/>
      <c r="BR20" s="648"/>
      <c r="BS20" s="654" t="s">
        <v>128</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17732060</v>
      </c>
      <c r="CS20" s="646"/>
      <c r="CT20" s="646"/>
      <c r="CU20" s="646"/>
      <c r="CV20" s="646"/>
      <c r="CW20" s="646"/>
      <c r="CX20" s="646"/>
      <c r="CY20" s="647"/>
      <c r="CZ20" s="648">
        <v>100</v>
      </c>
      <c r="DA20" s="648"/>
      <c r="DB20" s="648"/>
      <c r="DC20" s="648"/>
      <c r="DD20" s="654">
        <v>2648723</v>
      </c>
      <c r="DE20" s="646"/>
      <c r="DF20" s="646"/>
      <c r="DG20" s="646"/>
      <c r="DH20" s="646"/>
      <c r="DI20" s="646"/>
      <c r="DJ20" s="646"/>
      <c r="DK20" s="646"/>
      <c r="DL20" s="646"/>
      <c r="DM20" s="646"/>
      <c r="DN20" s="646"/>
      <c r="DO20" s="646"/>
      <c r="DP20" s="647"/>
      <c r="DQ20" s="654">
        <v>11639492</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78926</v>
      </c>
      <c r="S21" s="646"/>
      <c r="T21" s="646"/>
      <c r="U21" s="646"/>
      <c r="V21" s="646"/>
      <c r="W21" s="646"/>
      <c r="X21" s="646"/>
      <c r="Y21" s="647"/>
      <c r="Z21" s="648">
        <v>0.4</v>
      </c>
      <c r="AA21" s="648"/>
      <c r="AB21" s="648"/>
      <c r="AC21" s="648"/>
      <c r="AD21" s="649">
        <v>78926</v>
      </c>
      <c r="AE21" s="649"/>
      <c r="AF21" s="649"/>
      <c r="AG21" s="649"/>
      <c r="AH21" s="649"/>
      <c r="AI21" s="649"/>
      <c r="AJ21" s="649"/>
      <c r="AK21" s="649"/>
      <c r="AL21" s="650">
        <v>0.8</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128</v>
      </c>
      <c r="BH21" s="646"/>
      <c r="BI21" s="646"/>
      <c r="BJ21" s="646"/>
      <c r="BK21" s="646"/>
      <c r="BL21" s="646"/>
      <c r="BM21" s="646"/>
      <c r="BN21" s="647"/>
      <c r="BO21" s="648" t="s">
        <v>128</v>
      </c>
      <c r="BP21" s="648"/>
      <c r="BQ21" s="648"/>
      <c r="BR21" s="648"/>
      <c r="BS21" s="654" t="s">
        <v>128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4655521</v>
      </c>
      <c r="S22" s="646"/>
      <c r="T22" s="646"/>
      <c r="U22" s="646"/>
      <c r="V22" s="646"/>
      <c r="W22" s="646"/>
      <c r="X22" s="646"/>
      <c r="Y22" s="647"/>
      <c r="Z22" s="648">
        <v>24.8</v>
      </c>
      <c r="AA22" s="648"/>
      <c r="AB22" s="648"/>
      <c r="AC22" s="648"/>
      <c r="AD22" s="649">
        <v>3653951</v>
      </c>
      <c r="AE22" s="649"/>
      <c r="AF22" s="649"/>
      <c r="AG22" s="649"/>
      <c r="AH22" s="649"/>
      <c r="AI22" s="649"/>
      <c r="AJ22" s="649"/>
      <c r="AK22" s="649"/>
      <c r="AL22" s="650">
        <v>38</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128</v>
      </c>
      <c r="BH22" s="646"/>
      <c r="BI22" s="646"/>
      <c r="BJ22" s="646"/>
      <c r="BK22" s="646"/>
      <c r="BL22" s="646"/>
      <c r="BM22" s="646"/>
      <c r="BN22" s="647"/>
      <c r="BO22" s="648" t="s">
        <v>128</v>
      </c>
      <c r="BP22" s="648"/>
      <c r="BQ22" s="648"/>
      <c r="BR22" s="648"/>
      <c r="BS22" s="654" t="s">
        <v>231</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3653951</v>
      </c>
      <c r="S23" s="646"/>
      <c r="T23" s="646"/>
      <c r="U23" s="646"/>
      <c r="V23" s="646"/>
      <c r="W23" s="646"/>
      <c r="X23" s="646"/>
      <c r="Y23" s="647"/>
      <c r="Z23" s="648">
        <v>19.5</v>
      </c>
      <c r="AA23" s="648"/>
      <c r="AB23" s="648"/>
      <c r="AC23" s="648"/>
      <c r="AD23" s="649">
        <v>3653951</v>
      </c>
      <c r="AE23" s="649"/>
      <c r="AF23" s="649"/>
      <c r="AG23" s="649"/>
      <c r="AH23" s="649"/>
      <c r="AI23" s="649"/>
      <c r="AJ23" s="649"/>
      <c r="AK23" s="649"/>
      <c r="AL23" s="650">
        <v>38</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v>169350</v>
      </c>
      <c r="BH23" s="646"/>
      <c r="BI23" s="646"/>
      <c r="BJ23" s="646"/>
      <c r="BK23" s="646"/>
      <c r="BL23" s="646"/>
      <c r="BM23" s="646"/>
      <c r="BN23" s="647"/>
      <c r="BO23" s="648">
        <v>3.3</v>
      </c>
      <c r="BP23" s="648"/>
      <c r="BQ23" s="648"/>
      <c r="BR23" s="648"/>
      <c r="BS23" s="654" t="s">
        <v>128</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1001570</v>
      </c>
      <c r="S24" s="646"/>
      <c r="T24" s="646"/>
      <c r="U24" s="646"/>
      <c r="V24" s="646"/>
      <c r="W24" s="646"/>
      <c r="X24" s="646"/>
      <c r="Y24" s="647"/>
      <c r="Z24" s="648">
        <v>5.3</v>
      </c>
      <c r="AA24" s="648"/>
      <c r="AB24" s="648"/>
      <c r="AC24" s="648"/>
      <c r="AD24" s="649" t="s">
        <v>128</v>
      </c>
      <c r="AE24" s="649"/>
      <c r="AF24" s="649"/>
      <c r="AG24" s="649"/>
      <c r="AH24" s="649"/>
      <c r="AI24" s="649"/>
      <c r="AJ24" s="649"/>
      <c r="AK24" s="649"/>
      <c r="AL24" s="650" t="s">
        <v>128</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6752454</v>
      </c>
      <c r="CS24" s="635"/>
      <c r="CT24" s="635"/>
      <c r="CU24" s="635"/>
      <c r="CV24" s="635"/>
      <c r="CW24" s="635"/>
      <c r="CX24" s="635"/>
      <c r="CY24" s="636"/>
      <c r="CZ24" s="639">
        <v>38.1</v>
      </c>
      <c r="DA24" s="640"/>
      <c r="DB24" s="640"/>
      <c r="DC24" s="659"/>
      <c r="DD24" s="679">
        <v>4837670</v>
      </c>
      <c r="DE24" s="635"/>
      <c r="DF24" s="635"/>
      <c r="DG24" s="635"/>
      <c r="DH24" s="635"/>
      <c r="DI24" s="635"/>
      <c r="DJ24" s="635"/>
      <c r="DK24" s="636"/>
      <c r="DL24" s="679">
        <v>4769533</v>
      </c>
      <c r="DM24" s="635"/>
      <c r="DN24" s="635"/>
      <c r="DO24" s="635"/>
      <c r="DP24" s="635"/>
      <c r="DQ24" s="635"/>
      <c r="DR24" s="635"/>
      <c r="DS24" s="635"/>
      <c r="DT24" s="635"/>
      <c r="DU24" s="635"/>
      <c r="DV24" s="636"/>
      <c r="DW24" s="639">
        <v>47.1</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231</v>
      </c>
      <c r="AA25" s="648"/>
      <c r="AB25" s="648"/>
      <c r="AC25" s="648"/>
      <c r="AD25" s="649" t="s">
        <v>128</v>
      </c>
      <c r="AE25" s="649"/>
      <c r="AF25" s="649"/>
      <c r="AG25" s="649"/>
      <c r="AH25" s="649"/>
      <c r="AI25" s="649"/>
      <c r="AJ25" s="649"/>
      <c r="AK25" s="649"/>
      <c r="AL25" s="650" t="s">
        <v>231</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231</v>
      </c>
      <c r="BP25" s="648"/>
      <c r="BQ25" s="648"/>
      <c r="BR25" s="648"/>
      <c r="BS25" s="654" t="s">
        <v>128</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2785388</v>
      </c>
      <c r="CS25" s="682"/>
      <c r="CT25" s="682"/>
      <c r="CU25" s="682"/>
      <c r="CV25" s="682"/>
      <c r="CW25" s="682"/>
      <c r="CX25" s="682"/>
      <c r="CY25" s="683"/>
      <c r="CZ25" s="650">
        <v>15.7</v>
      </c>
      <c r="DA25" s="680"/>
      <c r="DB25" s="680"/>
      <c r="DC25" s="684"/>
      <c r="DD25" s="654">
        <v>2422716</v>
      </c>
      <c r="DE25" s="682"/>
      <c r="DF25" s="682"/>
      <c r="DG25" s="682"/>
      <c r="DH25" s="682"/>
      <c r="DI25" s="682"/>
      <c r="DJ25" s="682"/>
      <c r="DK25" s="683"/>
      <c r="DL25" s="654">
        <v>2354869</v>
      </c>
      <c r="DM25" s="682"/>
      <c r="DN25" s="682"/>
      <c r="DO25" s="682"/>
      <c r="DP25" s="682"/>
      <c r="DQ25" s="682"/>
      <c r="DR25" s="682"/>
      <c r="DS25" s="682"/>
      <c r="DT25" s="682"/>
      <c r="DU25" s="682"/>
      <c r="DV25" s="683"/>
      <c r="DW25" s="650">
        <v>23.3</v>
      </c>
      <c r="DX25" s="680"/>
      <c r="DY25" s="680"/>
      <c r="DZ25" s="680"/>
      <c r="EA25" s="680"/>
      <c r="EB25" s="680"/>
      <c r="EC25" s="681"/>
    </row>
    <row r="26" spans="2:133" ht="11.25" customHeight="1" x14ac:dyDescent="0.15">
      <c r="B26" s="642" t="s">
        <v>292</v>
      </c>
      <c r="C26" s="643"/>
      <c r="D26" s="643"/>
      <c r="E26" s="643"/>
      <c r="F26" s="643"/>
      <c r="G26" s="643"/>
      <c r="H26" s="643"/>
      <c r="I26" s="643"/>
      <c r="J26" s="643"/>
      <c r="K26" s="643"/>
      <c r="L26" s="643"/>
      <c r="M26" s="643"/>
      <c r="N26" s="643"/>
      <c r="O26" s="643"/>
      <c r="P26" s="643"/>
      <c r="Q26" s="644"/>
      <c r="R26" s="645">
        <v>10766223</v>
      </c>
      <c r="S26" s="646"/>
      <c r="T26" s="646"/>
      <c r="U26" s="646"/>
      <c r="V26" s="646"/>
      <c r="W26" s="646"/>
      <c r="X26" s="646"/>
      <c r="Y26" s="647"/>
      <c r="Z26" s="648">
        <v>57.3</v>
      </c>
      <c r="AA26" s="648"/>
      <c r="AB26" s="648"/>
      <c r="AC26" s="648"/>
      <c r="AD26" s="649">
        <v>9595303</v>
      </c>
      <c r="AE26" s="649"/>
      <c r="AF26" s="649"/>
      <c r="AG26" s="649"/>
      <c r="AH26" s="649"/>
      <c r="AI26" s="649"/>
      <c r="AJ26" s="649"/>
      <c r="AK26" s="649"/>
      <c r="AL26" s="650">
        <v>99.7</v>
      </c>
      <c r="AM26" s="651"/>
      <c r="AN26" s="651"/>
      <c r="AO26" s="652"/>
      <c r="AP26" s="664" t="s">
        <v>293</v>
      </c>
      <c r="AQ26" s="691"/>
      <c r="AR26" s="691"/>
      <c r="AS26" s="691"/>
      <c r="AT26" s="691"/>
      <c r="AU26" s="691"/>
      <c r="AV26" s="691"/>
      <c r="AW26" s="691"/>
      <c r="AX26" s="691"/>
      <c r="AY26" s="691"/>
      <c r="AZ26" s="691"/>
      <c r="BA26" s="691"/>
      <c r="BB26" s="691"/>
      <c r="BC26" s="691"/>
      <c r="BD26" s="691"/>
      <c r="BE26" s="691"/>
      <c r="BF26" s="666"/>
      <c r="BG26" s="645" t="s">
        <v>231</v>
      </c>
      <c r="BH26" s="646"/>
      <c r="BI26" s="646"/>
      <c r="BJ26" s="646"/>
      <c r="BK26" s="646"/>
      <c r="BL26" s="646"/>
      <c r="BM26" s="646"/>
      <c r="BN26" s="647"/>
      <c r="BO26" s="648" t="s">
        <v>128</v>
      </c>
      <c r="BP26" s="648"/>
      <c r="BQ26" s="648"/>
      <c r="BR26" s="648"/>
      <c r="BS26" s="654" t="s">
        <v>231</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1892239</v>
      </c>
      <c r="CS26" s="646"/>
      <c r="CT26" s="646"/>
      <c r="CU26" s="646"/>
      <c r="CV26" s="646"/>
      <c r="CW26" s="646"/>
      <c r="CX26" s="646"/>
      <c r="CY26" s="647"/>
      <c r="CZ26" s="650">
        <v>10.7</v>
      </c>
      <c r="DA26" s="680"/>
      <c r="DB26" s="680"/>
      <c r="DC26" s="684"/>
      <c r="DD26" s="654">
        <v>1609917</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80"/>
      <c r="DY26" s="680"/>
      <c r="DZ26" s="680"/>
      <c r="EA26" s="680"/>
      <c r="EB26" s="680"/>
      <c r="EC26" s="681"/>
    </row>
    <row r="27" spans="2:133" ht="11.25" customHeight="1" x14ac:dyDescent="0.15">
      <c r="B27" s="642" t="s">
        <v>295</v>
      </c>
      <c r="C27" s="643"/>
      <c r="D27" s="643"/>
      <c r="E27" s="643"/>
      <c r="F27" s="643"/>
      <c r="G27" s="643"/>
      <c r="H27" s="643"/>
      <c r="I27" s="643"/>
      <c r="J27" s="643"/>
      <c r="K27" s="643"/>
      <c r="L27" s="643"/>
      <c r="M27" s="643"/>
      <c r="N27" s="643"/>
      <c r="O27" s="643"/>
      <c r="P27" s="643"/>
      <c r="Q27" s="644"/>
      <c r="R27" s="645">
        <v>3915</v>
      </c>
      <c r="S27" s="646"/>
      <c r="T27" s="646"/>
      <c r="U27" s="646"/>
      <c r="V27" s="646"/>
      <c r="W27" s="646"/>
      <c r="X27" s="646"/>
      <c r="Y27" s="647"/>
      <c r="Z27" s="648">
        <v>0</v>
      </c>
      <c r="AA27" s="648"/>
      <c r="AB27" s="648"/>
      <c r="AC27" s="648"/>
      <c r="AD27" s="649">
        <v>3915</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5122990</v>
      </c>
      <c r="BH27" s="646"/>
      <c r="BI27" s="646"/>
      <c r="BJ27" s="646"/>
      <c r="BK27" s="646"/>
      <c r="BL27" s="646"/>
      <c r="BM27" s="646"/>
      <c r="BN27" s="647"/>
      <c r="BO27" s="648">
        <v>100</v>
      </c>
      <c r="BP27" s="648"/>
      <c r="BQ27" s="648"/>
      <c r="BR27" s="648"/>
      <c r="BS27" s="654">
        <v>60856</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2232806</v>
      </c>
      <c r="CS27" s="682"/>
      <c r="CT27" s="682"/>
      <c r="CU27" s="682"/>
      <c r="CV27" s="682"/>
      <c r="CW27" s="682"/>
      <c r="CX27" s="682"/>
      <c r="CY27" s="683"/>
      <c r="CZ27" s="650">
        <v>12.6</v>
      </c>
      <c r="DA27" s="680"/>
      <c r="DB27" s="680"/>
      <c r="DC27" s="684"/>
      <c r="DD27" s="654">
        <v>735346</v>
      </c>
      <c r="DE27" s="682"/>
      <c r="DF27" s="682"/>
      <c r="DG27" s="682"/>
      <c r="DH27" s="682"/>
      <c r="DI27" s="682"/>
      <c r="DJ27" s="682"/>
      <c r="DK27" s="683"/>
      <c r="DL27" s="654">
        <v>735056</v>
      </c>
      <c r="DM27" s="682"/>
      <c r="DN27" s="682"/>
      <c r="DO27" s="682"/>
      <c r="DP27" s="682"/>
      <c r="DQ27" s="682"/>
      <c r="DR27" s="682"/>
      <c r="DS27" s="682"/>
      <c r="DT27" s="682"/>
      <c r="DU27" s="682"/>
      <c r="DV27" s="683"/>
      <c r="DW27" s="650">
        <v>7.3</v>
      </c>
      <c r="DX27" s="680"/>
      <c r="DY27" s="680"/>
      <c r="DZ27" s="680"/>
      <c r="EA27" s="680"/>
      <c r="EB27" s="680"/>
      <c r="EC27" s="681"/>
    </row>
    <row r="28" spans="2:133" ht="11.25" customHeight="1" x14ac:dyDescent="0.15">
      <c r="B28" s="642" t="s">
        <v>298</v>
      </c>
      <c r="C28" s="643"/>
      <c r="D28" s="643"/>
      <c r="E28" s="643"/>
      <c r="F28" s="643"/>
      <c r="G28" s="643"/>
      <c r="H28" s="643"/>
      <c r="I28" s="643"/>
      <c r="J28" s="643"/>
      <c r="K28" s="643"/>
      <c r="L28" s="643"/>
      <c r="M28" s="643"/>
      <c r="N28" s="643"/>
      <c r="O28" s="643"/>
      <c r="P28" s="643"/>
      <c r="Q28" s="644"/>
      <c r="R28" s="645">
        <v>205421</v>
      </c>
      <c r="S28" s="646"/>
      <c r="T28" s="646"/>
      <c r="U28" s="646"/>
      <c r="V28" s="646"/>
      <c r="W28" s="646"/>
      <c r="X28" s="646"/>
      <c r="Y28" s="647"/>
      <c r="Z28" s="648">
        <v>1.1000000000000001</v>
      </c>
      <c r="AA28" s="648"/>
      <c r="AB28" s="648"/>
      <c r="AC28" s="648"/>
      <c r="AD28" s="649" t="s">
        <v>231</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1734260</v>
      </c>
      <c r="CS28" s="646"/>
      <c r="CT28" s="646"/>
      <c r="CU28" s="646"/>
      <c r="CV28" s="646"/>
      <c r="CW28" s="646"/>
      <c r="CX28" s="646"/>
      <c r="CY28" s="647"/>
      <c r="CZ28" s="650">
        <v>9.8000000000000007</v>
      </c>
      <c r="DA28" s="680"/>
      <c r="DB28" s="680"/>
      <c r="DC28" s="684"/>
      <c r="DD28" s="654">
        <v>1679608</v>
      </c>
      <c r="DE28" s="646"/>
      <c r="DF28" s="646"/>
      <c r="DG28" s="646"/>
      <c r="DH28" s="646"/>
      <c r="DI28" s="646"/>
      <c r="DJ28" s="646"/>
      <c r="DK28" s="647"/>
      <c r="DL28" s="654">
        <v>1679608</v>
      </c>
      <c r="DM28" s="646"/>
      <c r="DN28" s="646"/>
      <c r="DO28" s="646"/>
      <c r="DP28" s="646"/>
      <c r="DQ28" s="646"/>
      <c r="DR28" s="646"/>
      <c r="DS28" s="646"/>
      <c r="DT28" s="646"/>
      <c r="DU28" s="646"/>
      <c r="DV28" s="647"/>
      <c r="DW28" s="650">
        <v>16.600000000000001</v>
      </c>
      <c r="DX28" s="680"/>
      <c r="DY28" s="680"/>
      <c r="DZ28" s="680"/>
      <c r="EA28" s="680"/>
      <c r="EB28" s="680"/>
      <c r="EC28" s="681"/>
    </row>
    <row r="29" spans="2:133" ht="11.25" customHeight="1" x14ac:dyDescent="0.15">
      <c r="B29" s="642" t="s">
        <v>300</v>
      </c>
      <c r="C29" s="643"/>
      <c r="D29" s="643"/>
      <c r="E29" s="643"/>
      <c r="F29" s="643"/>
      <c r="G29" s="643"/>
      <c r="H29" s="643"/>
      <c r="I29" s="643"/>
      <c r="J29" s="643"/>
      <c r="K29" s="643"/>
      <c r="L29" s="643"/>
      <c r="M29" s="643"/>
      <c r="N29" s="643"/>
      <c r="O29" s="643"/>
      <c r="P29" s="643"/>
      <c r="Q29" s="644"/>
      <c r="R29" s="645">
        <v>256164</v>
      </c>
      <c r="S29" s="646"/>
      <c r="T29" s="646"/>
      <c r="U29" s="646"/>
      <c r="V29" s="646"/>
      <c r="W29" s="646"/>
      <c r="X29" s="646"/>
      <c r="Y29" s="647"/>
      <c r="Z29" s="648">
        <v>1.4</v>
      </c>
      <c r="AA29" s="648"/>
      <c r="AB29" s="648"/>
      <c r="AC29" s="648"/>
      <c r="AD29" s="649">
        <v>13051</v>
      </c>
      <c r="AE29" s="649"/>
      <c r="AF29" s="649"/>
      <c r="AG29" s="649"/>
      <c r="AH29" s="649"/>
      <c r="AI29" s="649"/>
      <c r="AJ29" s="649"/>
      <c r="AK29" s="649"/>
      <c r="AL29" s="650">
        <v>0.1</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301</v>
      </c>
      <c r="CE29" s="686"/>
      <c r="CF29" s="660" t="s">
        <v>302</v>
      </c>
      <c r="CG29" s="661"/>
      <c r="CH29" s="661"/>
      <c r="CI29" s="661"/>
      <c r="CJ29" s="661"/>
      <c r="CK29" s="661"/>
      <c r="CL29" s="661"/>
      <c r="CM29" s="661"/>
      <c r="CN29" s="661"/>
      <c r="CO29" s="661"/>
      <c r="CP29" s="661"/>
      <c r="CQ29" s="662"/>
      <c r="CR29" s="645">
        <v>1734242</v>
      </c>
      <c r="CS29" s="682"/>
      <c r="CT29" s="682"/>
      <c r="CU29" s="682"/>
      <c r="CV29" s="682"/>
      <c r="CW29" s="682"/>
      <c r="CX29" s="682"/>
      <c r="CY29" s="683"/>
      <c r="CZ29" s="650">
        <v>9.8000000000000007</v>
      </c>
      <c r="DA29" s="680"/>
      <c r="DB29" s="680"/>
      <c r="DC29" s="684"/>
      <c r="DD29" s="654">
        <v>1679590</v>
      </c>
      <c r="DE29" s="682"/>
      <c r="DF29" s="682"/>
      <c r="DG29" s="682"/>
      <c r="DH29" s="682"/>
      <c r="DI29" s="682"/>
      <c r="DJ29" s="682"/>
      <c r="DK29" s="683"/>
      <c r="DL29" s="654">
        <v>1679590</v>
      </c>
      <c r="DM29" s="682"/>
      <c r="DN29" s="682"/>
      <c r="DO29" s="682"/>
      <c r="DP29" s="682"/>
      <c r="DQ29" s="682"/>
      <c r="DR29" s="682"/>
      <c r="DS29" s="682"/>
      <c r="DT29" s="682"/>
      <c r="DU29" s="682"/>
      <c r="DV29" s="683"/>
      <c r="DW29" s="650">
        <v>16.600000000000001</v>
      </c>
      <c r="DX29" s="680"/>
      <c r="DY29" s="680"/>
      <c r="DZ29" s="680"/>
      <c r="EA29" s="680"/>
      <c r="EB29" s="680"/>
      <c r="EC29" s="681"/>
    </row>
    <row r="30" spans="2:133" ht="11.25" customHeight="1" x14ac:dyDescent="0.15">
      <c r="B30" s="642" t="s">
        <v>303</v>
      </c>
      <c r="C30" s="643"/>
      <c r="D30" s="643"/>
      <c r="E30" s="643"/>
      <c r="F30" s="643"/>
      <c r="G30" s="643"/>
      <c r="H30" s="643"/>
      <c r="I30" s="643"/>
      <c r="J30" s="643"/>
      <c r="K30" s="643"/>
      <c r="L30" s="643"/>
      <c r="M30" s="643"/>
      <c r="N30" s="643"/>
      <c r="O30" s="643"/>
      <c r="P30" s="643"/>
      <c r="Q30" s="644"/>
      <c r="R30" s="645">
        <v>91178</v>
      </c>
      <c r="S30" s="646"/>
      <c r="T30" s="646"/>
      <c r="U30" s="646"/>
      <c r="V30" s="646"/>
      <c r="W30" s="646"/>
      <c r="X30" s="646"/>
      <c r="Y30" s="647"/>
      <c r="Z30" s="648">
        <v>0.5</v>
      </c>
      <c r="AA30" s="648"/>
      <c r="AB30" s="648"/>
      <c r="AC30" s="648"/>
      <c r="AD30" s="649" t="s">
        <v>128</v>
      </c>
      <c r="AE30" s="649"/>
      <c r="AF30" s="649"/>
      <c r="AG30" s="649"/>
      <c r="AH30" s="649"/>
      <c r="AI30" s="649"/>
      <c r="AJ30" s="649"/>
      <c r="AK30" s="649"/>
      <c r="AL30" s="650" t="s">
        <v>231</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92"/>
      <c r="BI30" s="692"/>
      <c r="BJ30" s="692"/>
      <c r="BK30" s="692"/>
      <c r="BL30" s="692"/>
      <c r="BM30" s="692"/>
      <c r="BN30" s="692"/>
      <c r="BO30" s="692"/>
      <c r="BP30" s="692"/>
      <c r="BQ30" s="693"/>
      <c r="BR30" s="624" t="s">
        <v>305</v>
      </c>
      <c r="BS30" s="692"/>
      <c r="BT30" s="692"/>
      <c r="BU30" s="692"/>
      <c r="BV30" s="692"/>
      <c r="BW30" s="692"/>
      <c r="BX30" s="692"/>
      <c r="BY30" s="692"/>
      <c r="BZ30" s="692"/>
      <c r="CA30" s="692"/>
      <c r="CB30" s="693"/>
      <c r="CD30" s="687"/>
      <c r="CE30" s="688"/>
      <c r="CF30" s="660" t="s">
        <v>306</v>
      </c>
      <c r="CG30" s="661"/>
      <c r="CH30" s="661"/>
      <c r="CI30" s="661"/>
      <c r="CJ30" s="661"/>
      <c r="CK30" s="661"/>
      <c r="CL30" s="661"/>
      <c r="CM30" s="661"/>
      <c r="CN30" s="661"/>
      <c r="CO30" s="661"/>
      <c r="CP30" s="661"/>
      <c r="CQ30" s="662"/>
      <c r="CR30" s="645">
        <v>1625390</v>
      </c>
      <c r="CS30" s="646"/>
      <c r="CT30" s="646"/>
      <c r="CU30" s="646"/>
      <c r="CV30" s="646"/>
      <c r="CW30" s="646"/>
      <c r="CX30" s="646"/>
      <c r="CY30" s="647"/>
      <c r="CZ30" s="650">
        <v>9.1999999999999993</v>
      </c>
      <c r="DA30" s="680"/>
      <c r="DB30" s="680"/>
      <c r="DC30" s="684"/>
      <c r="DD30" s="654">
        <v>1579155</v>
      </c>
      <c r="DE30" s="646"/>
      <c r="DF30" s="646"/>
      <c r="DG30" s="646"/>
      <c r="DH30" s="646"/>
      <c r="DI30" s="646"/>
      <c r="DJ30" s="646"/>
      <c r="DK30" s="647"/>
      <c r="DL30" s="654">
        <v>1579155</v>
      </c>
      <c r="DM30" s="646"/>
      <c r="DN30" s="646"/>
      <c r="DO30" s="646"/>
      <c r="DP30" s="646"/>
      <c r="DQ30" s="646"/>
      <c r="DR30" s="646"/>
      <c r="DS30" s="646"/>
      <c r="DT30" s="646"/>
      <c r="DU30" s="646"/>
      <c r="DV30" s="647"/>
      <c r="DW30" s="650">
        <v>15.6</v>
      </c>
      <c r="DX30" s="680"/>
      <c r="DY30" s="680"/>
      <c r="DZ30" s="680"/>
      <c r="EA30" s="680"/>
      <c r="EB30" s="680"/>
      <c r="EC30" s="681"/>
    </row>
    <row r="31" spans="2:133" ht="11.25" customHeight="1" x14ac:dyDescent="0.15">
      <c r="B31" s="642" t="s">
        <v>307</v>
      </c>
      <c r="C31" s="643"/>
      <c r="D31" s="643"/>
      <c r="E31" s="643"/>
      <c r="F31" s="643"/>
      <c r="G31" s="643"/>
      <c r="H31" s="643"/>
      <c r="I31" s="643"/>
      <c r="J31" s="643"/>
      <c r="K31" s="643"/>
      <c r="L31" s="643"/>
      <c r="M31" s="643"/>
      <c r="N31" s="643"/>
      <c r="O31" s="643"/>
      <c r="P31" s="643"/>
      <c r="Q31" s="644"/>
      <c r="R31" s="645">
        <v>2041863</v>
      </c>
      <c r="S31" s="646"/>
      <c r="T31" s="646"/>
      <c r="U31" s="646"/>
      <c r="V31" s="646"/>
      <c r="W31" s="646"/>
      <c r="X31" s="646"/>
      <c r="Y31" s="647"/>
      <c r="Z31" s="648">
        <v>10.9</v>
      </c>
      <c r="AA31" s="648"/>
      <c r="AB31" s="648"/>
      <c r="AC31" s="648"/>
      <c r="AD31" s="649" t="s">
        <v>231</v>
      </c>
      <c r="AE31" s="649"/>
      <c r="AF31" s="649"/>
      <c r="AG31" s="649"/>
      <c r="AH31" s="649"/>
      <c r="AI31" s="649"/>
      <c r="AJ31" s="649"/>
      <c r="AK31" s="649"/>
      <c r="AL31" s="650" t="s">
        <v>128</v>
      </c>
      <c r="AM31" s="651"/>
      <c r="AN31" s="651"/>
      <c r="AO31" s="652"/>
      <c r="AP31" s="699" t="s">
        <v>308</v>
      </c>
      <c r="AQ31" s="700"/>
      <c r="AR31" s="700"/>
      <c r="AS31" s="700"/>
      <c r="AT31" s="705" t="s">
        <v>309</v>
      </c>
      <c r="AU31" s="231"/>
      <c r="AV31" s="231"/>
      <c r="AW31" s="231"/>
      <c r="AX31" s="631" t="s">
        <v>186</v>
      </c>
      <c r="AY31" s="632"/>
      <c r="AZ31" s="632"/>
      <c r="BA31" s="632"/>
      <c r="BB31" s="632"/>
      <c r="BC31" s="632"/>
      <c r="BD31" s="632"/>
      <c r="BE31" s="632"/>
      <c r="BF31" s="633"/>
      <c r="BG31" s="713">
        <v>99.4</v>
      </c>
      <c r="BH31" s="697"/>
      <c r="BI31" s="697"/>
      <c r="BJ31" s="697"/>
      <c r="BK31" s="697"/>
      <c r="BL31" s="697"/>
      <c r="BM31" s="640">
        <v>98.1</v>
      </c>
      <c r="BN31" s="697"/>
      <c r="BO31" s="697"/>
      <c r="BP31" s="697"/>
      <c r="BQ31" s="698"/>
      <c r="BR31" s="713">
        <v>99.4</v>
      </c>
      <c r="BS31" s="697"/>
      <c r="BT31" s="697"/>
      <c r="BU31" s="697"/>
      <c r="BV31" s="697"/>
      <c r="BW31" s="697"/>
      <c r="BX31" s="640">
        <v>98</v>
      </c>
      <c r="BY31" s="697"/>
      <c r="BZ31" s="697"/>
      <c r="CA31" s="697"/>
      <c r="CB31" s="698"/>
      <c r="CD31" s="687"/>
      <c r="CE31" s="688"/>
      <c r="CF31" s="660" t="s">
        <v>310</v>
      </c>
      <c r="CG31" s="661"/>
      <c r="CH31" s="661"/>
      <c r="CI31" s="661"/>
      <c r="CJ31" s="661"/>
      <c r="CK31" s="661"/>
      <c r="CL31" s="661"/>
      <c r="CM31" s="661"/>
      <c r="CN31" s="661"/>
      <c r="CO31" s="661"/>
      <c r="CP31" s="661"/>
      <c r="CQ31" s="662"/>
      <c r="CR31" s="645">
        <v>108852</v>
      </c>
      <c r="CS31" s="682"/>
      <c r="CT31" s="682"/>
      <c r="CU31" s="682"/>
      <c r="CV31" s="682"/>
      <c r="CW31" s="682"/>
      <c r="CX31" s="682"/>
      <c r="CY31" s="683"/>
      <c r="CZ31" s="650">
        <v>0.6</v>
      </c>
      <c r="DA31" s="680"/>
      <c r="DB31" s="680"/>
      <c r="DC31" s="684"/>
      <c r="DD31" s="654">
        <v>100435</v>
      </c>
      <c r="DE31" s="682"/>
      <c r="DF31" s="682"/>
      <c r="DG31" s="682"/>
      <c r="DH31" s="682"/>
      <c r="DI31" s="682"/>
      <c r="DJ31" s="682"/>
      <c r="DK31" s="683"/>
      <c r="DL31" s="654">
        <v>100435</v>
      </c>
      <c r="DM31" s="682"/>
      <c r="DN31" s="682"/>
      <c r="DO31" s="682"/>
      <c r="DP31" s="682"/>
      <c r="DQ31" s="682"/>
      <c r="DR31" s="682"/>
      <c r="DS31" s="682"/>
      <c r="DT31" s="682"/>
      <c r="DU31" s="682"/>
      <c r="DV31" s="683"/>
      <c r="DW31" s="650">
        <v>1</v>
      </c>
      <c r="DX31" s="680"/>
      <c r="DY31" s="680"/>
      <c r="DZ31" s="680"/>
      <c r="EA31" s="680"/>
      <c r="EB31" s="680"/>
      <c r="EC31" s="681"/>
    </row>
    <row r="32" spans="2:133" ht="11.25" customHeight="1" x14ac:dyDescent="0.15">
      <c r="B32" s="708" t="s">
        <v>311</v>
      </c>
      <c r="C32" s="709"/>
      <c r="D32" s="709"/>
      <c r="E32" s="709"/>
      <c r="F32" s="709"/>
      <c r="G32" s="709"/>
      <c r="H32" s="709"/>
      <c r="I32" s="709"/>
      <c r="J32" s="709"/>
      <c r="K32" s="709"/>
      <c r="L32" s="709"/>
      <c r="M32" s="709"/>
      <c r="N32" s="709"/>
      <c r="O32" s="709"/>
      <c r="P32" s="709"/>
      <c r="Q32" s="710"/>
      <c r="R32" s="645" t="s">
        <v>128</v>
      </c>
      <c r="S32" s="646"/>
      <c r="T32" s="646"/>
      <c r="U32" s="646"/>
      <c r="V32" s="646"/>
      <c r="W32" s="646"/>
      <c r="X32" s="646"/>
      <c r="Y32" s="647"/>
      <c r="Z32" s="648" t="s">
        <v>128</v>
      </c>
      <c r="AA32" s="648"/>
      <c r="AB32" s="648"/>
      <c r="AC32" s="648"/>
      <c r="AD32" s="649" t="s">
        <v>128</v>
      </c>
      <c r="AE32" s="649"/>
      <c r="AF32" s="649"/>
      <c r="AG32" s="649"/>
      <c r="AH32" s="649"/>
      <c r="AI32" s="649"/>
      <c r="AJ32" s="649"/>
      <c r="AK32" s="649"/>
      <c r="AL32" s="650" t="s">
        <v>128</v>
      </c>
      <c r="AM32" s="651"/>
      <c r="AN32" s="651"/>
      <c r="AO32" s="652"/>
      <c r="AP32" s="701"/>
      <c r="AQ32" s="702"/>
      <c r="AR32" s="702"/>
      <c r="AS32" s="702"/>
      <c r="AT32" s="706"/>
      <c r="AU32" s="230" t="s">
        <v>312</v>
      </c>
      <c r="AV32" s="230"/>
      <c r="AW32" s="230"/>
      <c r="AX32" s="642" t="s">
        <v>313</v>
      </c>
      <c r="AY32" s="643"/>
      <c r="AZ32" s="643"/>
      <c r="BA32" s="643"/>
      <c r="BB32" s="643"/>
      <c r="BC32" s="643"/>
      <c r="BD32" s="643"/>
      <c r="BE32" s="643"/>
      <c r="BF32" s="644"/>
      <c r="BG32" s="714">
        <v>99.4</v>
      </c>
      <c r="BH32" s="682"/>
      <c r="BI32" s="682"/>
      <c r="BJ32" s="682"/>
      <c r="BK32" s="682"/>
      <c r="BL32" s="682"/>
      <c r="BM32" s="651">
        <v>98.6</v>
      </c>
      <c r="BN32" s="711"/>
      <c r="BO32" s="711"/>
      <c r="BP32" s="711"/>
      <c r="BQ32" s="712"/>
      <c r="BR32" s="714">
        <v>99.4</v>
      </c>
      <c r="BS32" s="682"/>
      <c r="BT32" s="682"/>
      <c r="BU32" s="682"/>
      <c r="BV32" s="682"/>
      <c r="BW32" s="682"/>
      <c r="BX32" s="651">
        <v>98.6</v>
      </c>
      <c r="BY32" s="711"/>
      <c r="BZ32" s="711"/>
      <c r="CA32" s="711"/>
      <c r="CB32" s="712"/>
      <c r="CD32" s="689"/>
      <c r="CE32" s="690"/>
      <c r="CF32" s="660" t="s">
        <v>314</v>
      </c>
      <c r="CG32" s="661"/>
      <c r="CH32" s="661"/>
      <c r="CI32" s="661"/>
      <c r="CJ32" s="661"/>
      <c r="CK32" s="661"/>
      <c r="CL32" s="661"/>
      <c r="CM32" s="661"/>
      <c r="CN32" s="661"/>
      <c r="CO32" s="661"/>
      <c r="CP32" s="661"/>
      <c r="CQ32" s="662"/>
      <c r="CR32" s="645">
        <v>18</v>
      </c>
      <c r="CS32" s="646"/>
      <c r="CT32" s="646"/>
      <c r="CU32" s="646"/>
      <c r="CV32" s="646"/>
      <c r="CW32" s="646"/>
      <c r="CX32" s="646"/>
      <c r="CY32" s="647"/>
      <c r="CZ32" s="650">
        <v>0</v>
      </c>
      <c r="DA32" s="680"/>
      <c r="DB32" s="680"/>
      <c r="DC32" s="684"/>
      <c r="DD32" s="654">
        <v>18</v>
      </c>
      <c r="DE32" s="646"/>
      <c r="DF32" s="646"/>
      <c r="DG32" s="646"/>
      <c r="DH32" s="646"/>
      <c r="DI32" s="646"/>
      <c r="DJ32" s="646"/>
      <c r="DK32" s="647"/>
      <c r="DL32" s="654">
        <v>18</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15">
      <c r="B33" s="642" t="s">
        <v>315</v>
      </c>
      <c r="C33" s="643"/>
      <c r="D33" s="643"/>
      <c r="E33" s="643"/>
      <c r="F33" s="643"/>
      <c r="G33" s="643"/>
      <c r="H33" s="643"/>
      <c r="I33" s="643"/>
      <c r="J33" s="643"/>
      <c r="K33" s="643"/>
      <c r="L33" s="643"/>
      <c r="M33" s="643"/>
      <c r="N33" s="643"/>
      <c r="O33" s="643"/>
      <c r="P33" s="643"/>
      <c r="Q33" s="644"/>
      <c r="R33" s="645">
        <v>1010175</v>
      </c>
      <c r="S33" s="646"/>
      <c r="T33" s="646"/>
      <c r="U33" s="646"/>
      <c r="V33" s="646"/>
      <c r="W33" s="646"/>
      <c r="X33" s="646"/>
      <c r="Y33" s="647"/>
      <c r="Z33" s="648">
        <v>5.4</v>
      </c>
      <c r="AA33" s="648"/>
      <c r="AB33" s="648"/>
      <c r="AC33" s="648"/>
      <c r="AD33" s="649" t="s">
        <v>128</v>
      </c>
      <c r="AE33" s="649"/>
      <c r="AF33" s="649"/>
      <c r="AG33" s="649"/>
      <c r="AH33" s="649"/>
      <c r="AI33" s="649"/>
      <c r="AJ33" s="649"/>
      <c r="AK33" s="649"/>
      <c r="AL33" s="650" t="s">
        <v>128</v>
      </c>
      <c r="AM33" s="651"/>
      <c r="AN33" s="651"/>
      <c r="AO33" s="652"/>
      <c r="AP33" s="703"/>
      <c r="AQ33" s="704"/>
      <c r="AR33" s="704"/>
      <c r="AS33" s="704"/>
      <c r="AT33" s="707"/>
      <c r="AU33" s="232"/>
      <c r="AV33" s="232"/>
      <c r="AW33" s="232"/>
      <c r="AX33" s="694" t="s">
        <v>316</v>
      </c>
      <c r="AY33" s="695"/>
      <c r="AZ33" s="695"/>
      <c r="BA33" s="695"/>
      <c r="BB33" s="695"/>
      <c r="BC33" s="695"/>
      <c r="BD33" s="695"/>
      <c r="BE33" s="695"/>
      <c r="BF33" s="696"/>
      <c r="BG33" s="715">
        <v>99.3</v>
      </c>
      <c r="BH33" s="716"/>
      <c r="BI33" s="716"/>
      <c r="BJ33" s="716"/>
      <c r="BK33" s="716"/>
      <c r="BL33" s="716"/>
      <c r="BM33" s="717">
        <v>97.5</v>
      </c>
      <c r="BN33" s="716"/>
      <c r="BO33" s="716"/>
      <c r="BP33" s="716"/>
      <c r="BQ33" s="718"/>
      <c r="BR33" s="715">
        <v>99.3</v>
      </c>
      <c r="BS33" s="716"/>
      <c r="BT33" s="716"/>
      <c r="BU33" s="716"/>
      <c r="BV33" s="716"/>
      <c r="BW33" s="716"/>
      <c r="BX33" s="717">
        <v>97.4</v>
      </c>
      <c r="BY33" s="716"/>
      <c r="BZ33" s="716"/>
      <c r="CA33" s="716"/>
      <c r="CB33" s="718"/>
      <c r="CD33" s="660" t="s">
        <v>317</v>
      </c>
      <c r="CE33" s="661"/>
      <c r="CF33" s="661"/>
      <c r="CG33" s="661"/>
      <c r="CH33" s="661"/>
      <c r="CI33" s="661"/>
      <c r="CJ33" s="661"/>
      <c r="CK33" s="661"/>
      <c r="CL33" s="661"/>
      <c r="CM33" s="661"/>
      <c r="CN33" s="661"/>
      <c r="CO33" s="661"/>
      <c r="CP33" s="661"/>
      <c r="CQ33" s="662"/>
      <c r="CR33" s="645">
        <v>8260558</v>
      </c>
      <c r="CS33" s="682"/>
      <c r="CT33" s="682"/>
      <c r="CU33" s="682"/>
      <c r="CV33" s="682"/>
      <c r="CW33" s="682"/>
      <c r="CX33" s="682"/>
      <c r="CY33" s="683"/>
      <c r="CZ33" s="650">
        <v>46.6</v>
      </c>
      <c r="DA33" s="680"/>
      <c r="DB33" s="680"/>
      <c r="DC33" s="684"/>
      <c r="DD33" s="654">
        <v>6150483</v>
      </c>
      <c r="DE33" s="682"/>
      <c r="DF33" s="682"/>
      <c r="DG33" s="682"/>
      <c r="DH33" s="682"/>
      <c r="DI33" s="682"/>
      <c r="DJ33" s="682"/>
      <c r="DK33" s="683"/>
      <c r="DL33" s="654">
        <v>3482175</v>
      </c>
      <c r="DM33" s="682"/>
      <c r="DN33" s="682"/>
      <c r="DO33" s="682"/>
      <c r="DP33" s="682"/>
      <c r="DQ33" s="682"/>
      <c r="DR33" s="682"/>
      <c r="DS33" s="682"/>
      <c r="DT33" s="682"/>
      <c r="DU33" s="682"/>
      <c r="DV33" s="683"/>
      <c r="DW33" s="650">
        <v>34.4</v>
      </c>
      <c r="DX33" s="680"/>
      <c r="DY33" s="680"/>
      <c r="DZ33" s="680"/>
      <c r="EA33" s="680"/>
      <c r="EB33" s="680"/>
      <c r="EC33" s="681"/>
    </row>
    <row r="34" spans="2:133" ht="11.25" customHeight="1" x14ac:dyDescent="0.15">
      <c r="B34" s="642" t="s">
        <v>318</v>
      </c>
      <c r="C34" s="643"/>
      <c r="D34" s="643"/>
      <c r="E34" s="643"/>
      <c r="F34" s="643"/>
      <c r="G34" s="643"/>
      <c r="H34" s="643"/>
      <c r="I34" s="643"/>
      <c r="J34" s="643"/>
      <c r="K34" s="643"/>
      <c r="L34" s="643"/>
      <c r="M34" s="643"/>
      <c r="N34" s="643"/>
      <c r="O34" s="643"/>
      <c r="P34" s="643"/>
      <c r="Q34" s="644"/>
      <c r="R34" s="645">
        <v>69760</v>
      </c>
      <c r="S34" s="646"/>
      <c r="T34" s="646"/>
      <c r="U34" s="646"/>
      <c r="V34" s="646"/>
      <c r="W34" s="646"/>
      <c r="X34" s="646"/>
      <c r="Y34" s="647"/>
      <c r="Z34" s="648">
        <v>0.4</v>
      </c>
      <c r="AA34" s="648"/>
      <c r="AB34" s="648"/>
      <c r="AC34" s="648"/>
      <c r="AD34" s="649">
        <v>14028</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2769632</v>
      </c>
      <c r="CS34" s="646"/>
      <c r="CT34" s="646"/>
      <c r="CU34" s="646"/>
      <c r="CV34" s="646"/>
      <c r="CW34" s="646"/>
      <c r="CX34" s="646"/>
      <c r="CY34" s="647"/>
      <c r="CZ34" s="650">
        <v>15.6</v>
      </c>
      <c r="DA34" s="680"/>
      <c r="DB34" s="680"/>
      <c r="DC34" s="684"/>
      <c r="DD34" s="654">
        <v>2147181</v>
      </c>
      <c r="DE34" s="646"/>
      <c r="DF34" s="646"/>
      <c r="DG34" s="646"/>
      <c r="DH34" s="646"/>
      <c r="DI34" s="646"/>
      <c r="DJ34" s="646"/>
      <c r="DK34" s="647"/>
      <c r="DL34" s="654">
        <v>1572967</v>
      </c>
      <c r="DM34" s="646"/>
      <c r="DN34" s="646"/>
      <c r="DO34" s="646"/>
      <c r="DP34" s="646"/>
      <c r="DQ34" s="646"/>
      <c r="DR34" s="646"/>
      <c r="DS34" s="646"/>
      <c r="DT34" s="646"/>
      <c r="DU34" s="646"/>
      <c r="DV34" s="647"/>
      <c r="DW34" s="650">
        <v>15.5</v>
      </c>
      <c r="DX34" s="680"/>
      <c r="DY34" s="680"/>
      <c r="DZ34" s="680"/>
      <c r="EA34" s="680"/>
      <c r="EB34" s="680"/>
      <c r="EC34" s="681"/>
    </row>
    <row r="35" spans="2:133" ht="11.25" customHeight="1" x14ac:dyDescent="0.15">
      <c r="B35" s="642" t="s">
        <v>320</v>
      </c>
      <c r="C35" s="643"/>
      <c r="D35" s="643"/>
      <c r="E35" s="643"/>
      <c r="F35" s="643"/>
      <c r="G35" s="643"/>
      <c r="H35" s="643"/>
      <c r="I35" s="643"/>
      <c r="J35" s="643"/>
      <c r="K35" s="643"/>
      <c r="L35" s="643"/>
      <c r="M35" s="643"/>
      <c r="N35" s="643"/>
      <c r="O35" s="643"/>
      <c r="P35" s="643"/>
      <c r="Q35" s="644"/>
      <c r="R35" s="645">
        <v>558247</v>
      </c>
      <c r="S35" s="646"/>
      <c r="T35" s="646"/>
      <c r="U35" s="646"/>
      <c r="V35" s="646"/>
      <c r="W35" s="646"/>
      <c r="X35" s="646"/>
      <c r="Y35" s="647"/>
      <c r="Z35" s="648">
        <v>3</v>
      </c>
      <c r="AA35" s="648"/>
      <c r="AB35" s="648"/>
      <c r="AC35" s="648"/>
      <c r="AD35" s="649" t="s">
        <v>128</v>
      </c>
      <c r="AE35" s="649"/>
      <c r="AF35" s="649"/>
      <c r="AG35" s="649"/>
      <c r="AH35" s="649"/>
      <c r="AI35" s="649"/>
      <c r="AJ35" s="649"/>
      <c r="AK35" s="649"/>
      <c r="AL35" s="650" t="s">
        <v>128</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505549</v>
      </c>
      <c r="CS35" s="682"/>
      <c r="CT35" s="682"/>
      <c r="CU35" s="682"/>
      <c r="CV35" s="682"/>
      <c r="CW35" s="682"/>
      <c r="CX35" s="682"/>
      <c r="CY35" s="683"/>
      <c r="CZ35" s="650">
        <v>2.9</v>
      </c>
      <c r="DA35" s="680"/>
      <c r="DB35" s="680"/>
      <c r="DC35" s="684"/>
      <c r="DD35" s="654">
        <v>390086</v>
      </c>
      <c r="DE35" s="682"/>
      <c r="DF35" s="682"/>
      <c r="DG35" s="682"/>
      <c r="DH35" s="682"/>
      <c r="DI35" s="682"/>
      <c r="DJ35" s="682"/>
      <c r="DK35" s="683"/>
      <c r="DL35" s="654">
        <v>244614</v>
      </c>
      <c r="DM35" s="682"/>
      <c r="DN35" s="682"/>
      <c r="DO35" s="682"/>
      <c r="DP35" s="682"/>
      <c r="DQ35" s="682"/>
      <c r="DR35" s="682"/>
      <c r="DS35" s="682"/>
      <c r="DT35" s="682"/>
      <c r="DU35" s="682"/>
      <c r="DV35" s="683"/>
      <c r="DW35" s="650">
        <v>2.4</v>
      </c>
      <c r="DX35" s="680"/>
      <c r="DY35" s="680"/>
      <c r="DZ35" s="680"/>
      <c r="EA35" s="680"/>
      <c r="EB35" s="680"/>
      <c r="EC35" s="681"/>
    </row>
    <row r="36" spans="2:133" ht="11.25" customHeight="1" x14ac:dyDescent="0.15">
      <c r="B36" s="642" t="s">
        <v>324</v>
      </c>
      <c r="C36" s="643"/>
      <c r="D36" s="643"/>
      <c r="E36" s="643"/>
      <c r="F36" s="643"/>
      <c r="G36" s="643"/>
      <c r="H36" s="643"/>
      <c r="I36" s="643"/>
      <c r="J36" s="643"/>
      <c r="K36" s="643"/>
      <c r="L36" s="643"/>
      <c r="M36" s="643"/>
      <c r="N36" s="643"/>
      <c r="O36" s="643"/>
      <c r="P36" s="643"/>
      <c r="Q36" s="644"/>
      <c r="R36" s="645">
        <v>918256</v>
      </c>
      <c r="S36" s="646"/>
      <c r="T36" s="646"/>
      <c r="U36" s="646"/>
      <c r="V36" s="646"/>
      <c r="W36" s="646"/>
      <c r="X36" s="646"/>
      <c r="Y36" s="647"/>
      <c r="Z36" s="648">
        <v>4.9000000000000004</v>
      </c>
      <c r="AA36" s="648"/>
      <c r="AB36" s="648"/>
      <c r="AC36" s="648"/>
      <c r="AD36" s="649" t="s">
        <v>128</v>
      </c>
      <c r="AE36" s="649"/>
      <c r="AF36" s="649"/>
      <c r="AG36" s="649"/>
      <c r="AH36" s="649"/>
      <c r="AI36" s="649"/>
      <c r="AJ36" s="649"/>
      <c r="AK36" s="649"/>
      <c r="AL36" s="650" t="s">
        <v>128</v>
      </c>
      <c r="AM36" s="651"/>
      <c r="AN36" s="651"/>
      <c r="AO36" s="652"/>
      <c r="AP36" s="235"/>
      <c r="AQ36" s="719" t="s">
        <v>325</v>
      </c>
      <c r="AR36" s="720"/>
      <c r="AS36" s="720"/>
      <c r="AT36" s="720"/>
      <c r="AU36" s="720"/>
      <c r="AV36" s="720"/>
      <c r="AW36" s="720"/>
      <c r="AX36" s="720"/>
      <c r="AY36" s="721"/>
      <c r="AZ36" s="634">
        <v>2094476</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57851</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2089600</v>
      </c>
      <c r="CS36" s="646"/>
      <c r="CT36" s="646"/>
      <c r="CU36" s="646"/>
      <c r="CV36" s="646"/>
      <c r="CW36" s="646"/>
      <c r="CX36" s="646"/>
      <c r="CY36" s="647"/>
      <c r="CZ36" s="650">
        <v>11.8</v>
      </c>
      <c r="DA36" s="680"/>
      <c r="DB36" s="680"/>
      <c r="DC36" s="684"/>
      <c r="DD36" s="654">
        <v>1485601</v>
      </c>
      <c r="DE36" s="646"/>
      <c r="DF36" s="646"/>
      <c r="DG36" s="646"/>
      <c r="DH36" s="646"/>
      <c r="DI36" s="646"/>
      <c r="DJ36" s="646"/>
      <c r="DK36" s="647"/>
      <c r="DL36" s="654">
        <v>635533</v>
      </c>
      <c r="DM36" s="646"/>
      <c r="DN36" s="646"/>
      <c r="DO36" s="646"/>
      <c r="DP36" s="646"/>
      <c r="DQ36" s="646"/>
      <c r="DR36" s="646"/>
      <c r="DS36" s="646"/>
      <c r="DT36" s="646"/>
      <c r="DU36" s="646"/>
      <c r="DV36" s="647"/>
      <c r="DW36" s="650">
        <v>6.3</v>
      </c>
      <c r="DX36" s="680"/>
      <c r="DY36" s="680"/>
      <c r="DZ36" s="680"/>
      <c r="EA36" s="680"/>
      <c r="EB36" s="680"/>
      <c r="EC36" s="681"/>
    </row>
    <row r="37" spans="2:133" ht="11.25" customHeight="1" x14ac:dyDescent="0.15">
      <c r="B37" s="642" t="s">
        <v>328</v>
      </c>
      <c r="C37" s="643"/>
      <c r="D37" s="643"/>
      <c r="E37" s="643"/>
      <c r="F37" s="643"/>
      <c r="G37" s="643"/>
      <c r="H37" s="643"/>
      <c r="I37" s="643"/>
      <c r="J37" s="643"/>
      <c r="K37" s="643"/>
      <c r="L37" s="643"/>
      <c r="M37" s="643"/>
      <c r="N37" s="643"/>
      <c r="O37" s="643"/>
      <c r="P37" s="643"/>
      <c r="Q37" s="644"/>
      <c r="R37" s="645">
        <v>528119</v>
      </c>
      <c r="S37" s="646"/>
      <c r="T37" s="646"/>
      <c r="U37" s="646"/>
      <c r="V37" s="646"/>
      <c r="W37" s="646"/>
      <c r="X37" s="646"/>
      <c r="Y37" s="647"/>
      <c r="Z37" s="648">
        <v>2.8</v>
      </c>
      <c r="AA37" s="648"/>
      <c r="AB37" s="648"/>
      <c r="AC37" s="648"/>
      <c r="AD37" s="649" t="s">
        <v>128</v>
      </c>
      <c r="AE37" s="649"/>
      <c r="AF37" s="649"/>
      <c r="AG37" s="649"/>
      <c r="AH37" s="649"/>
      <c r="AI37" s="649"/>
      <c r="AJ37" s="649"/>
      <c r="AK37" s="649"/>
      <c r="AL37" s="650" t="s">
        <v>231</v>
      </c>
      <c r="AM37" s="651"/>
      <c r="AN37" s="651"/>
      <c r="AO37" s="652"/>
      <c r="AQ37" s="723" t="s">
        <v>329</v>
      </c>
      <c r="AR37" s="724"/>
      <c r="AS37" s="724"/>
      <c r="AT37" s="724"/>
      <c r="AU37" s="724"/>
      <c r="AV37" s="724"/>
      <c r="AW37" s="724"/>
      <c r="AX37" s="724"/>
      <c r="AY37" s="725"/>
      <c r="AZ37" s="645">
        <v>797011</v>
      </c>
      <c r="BA37" s="646"/>
      <c r="BB37" s="646"/>
      <c r="BC37" s="646"/>
      <c r="BD37" s="682"/>
      <c r="BE37" s="682"/>
      <c r="BF37" s="712"/>
      <c r="BG37" s="660" t="s">
        <v>330</v>
      </c>
      <c r="BH37" s="661"/>
      <c r="BI37" s="661"/>
      <c r="BJ37" s="661"/>
      <c r="BK37" s="661"/>
      <c r="BL37" s="661"/>
      <c r="BM37" s="661"/>
      <c r="BN37" s="661"/>
      <c r="BO37" s="661"/>
      <c r="BP37" s="661"/>
      <c r="BQ37" s="661"/>
      <c r="BR37" s="661"/>
      <c r="BS37" s="661"/>
      <c r="BT37" s="661"/>
      <c r="BU37" s="662"/>
      <c r="BV37" s="645">
        <v>30872</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37228</v>
      </c>
      <c r="CS37" s="682"/>
      <c r="CT37" s="682"/>
      <c r="CU37" s="682"/>
      <c r="CV37" s="682"/>
      <c r="CW37" s="682"/>
      <c r="CX37" s="682"/>
      <c r="CY37" s="683"/>
      <c r="CZ37" s="650">
        <v>0.2</v>
      </c>
      <c r="DA37" s="680"/>
      <c r="DB37" s="680"/>
      <c r="DC37" s="684"/>
      <c r="DD37" s="654">
        <v>37228</v>
      </c>
      <c r="DE37" s="682"/>
      <c r="DF37" s="682"/>
      <c r="DG37" s="682"/>
      <c r="DH37" s="682"/>
      <c r="DI37" s="682"/>
      <c r="DJ37" s="682"/>
      <c r="DK37" s="683"/>
      <c r="DL37" s="654">
        <v>30255</v>
      </c>
      <c r="DM37" s="682"/>
      <c r="DN37" s="682"/>
      <c r="DO37" s="682"/>
      <c r="DP37" s="682"/>
      <c r="DQ37" s="682"/>
      <c r="DR37" s="682"/>
      <c r="DS37" s="682"/>
      <c r="DT37" s="682"/>
      <c r="DU37" s="682"/>
      <c r="DV37" s="683"/>
      <c r="DW37" s="650">
        <v>0.3</v>
      </c>
      <c r="DX37" s="680"/>
      <c r="DY37" s="680"/>
      <c r="DZ37" s="680"/>
      <c r="EA37" s="680"/>
      <c r="EB37" s="680"/>
      <c r="EC37" s="681"/>
    </row>
    <row r="38" spans="2:133" ht="11.25" customHeight="1" x14ac:dyDescent="0.15">
      <c r="B38" s="642" t="s">
        <v>332</v>
      </c>
      <c r="C38" s="643"/>
      <c r="D38" s="643"/>
      <c r="E38" s="643"/>
      <c r="F38" s="643"/>
      <c r="G38" s="643"/>
      <c r="H38" s="643"/>
      <c r="I38" s="643"/>
      <c r="J38" s="643"/>
      <c r="K38" s="643"/>
      <c r="L38" s="643"/>
      <c r="M38" s="643"/>
      <c r="N38" s="643"/>
      <c r="O38" s="643"/>
      <c r="P38" s="643"/>
      <c r="Q38" s="644"/>
      <c r="R38" s="645">
        <v>789691</v>
      </c>
      <c r="S38" s="646"/>
      <c r="T38" s="646"/>
      <c r="U38" s="646"/>
      <c r="V38" s="646"/>
      <c r="W38" s="646"/>
      <c r="X38" s="646"/>
      <c r="Y38" s="647"/>
      <c r="Z38" s="648">
        <v>4.2</v>
      </c>
      <c r="AA38" s="648"/>
      <c r="AB38" s="648"/>
      <c r="AC38" s="648"/>
      <c r="AD38" s="649">
        <v>102</v>
      </c>
      <c r="AE38" s="649"/>
      <c r="AF38" s="649"/>
      <c r="AG38" s="649"/>
      <c r="AH38" s="649"/>
      <c r="AI38" s="649"/>
      <c r="AJ38" s="649"/>
      <c r="AK38" s="649"/>
      <c r="AL38" s="650">
        <v>0</v>
      </c>
      <c r="AM38" s="651"/>
      <c r="AN38" s="651"/>
      <c r="AO38" s="652"/>
      <c r="AQ38" s="723" t="s">
        <v>333</v>
      </c>
      <c r="AR38" s="724"/>
      <c r="AS38" s="724"/>
      <c r="AT38" s="724"/>
      <c r="AU38" s="724"/>
      <c r="AV38" s="724"/>
      <c r="AW38" s="724"/>
      <c r="AX38" s="724"/>
      <c r="AY38" s="725"/>
      <c r="AZ38" s="645">
        <v>34912</v>
      </c>
      <c r="BA38" s="646"/>
      <c r="BB38" s="646"/>
      <c r="BC38" s="646"/>
      <c r="BD38" s="682"/>
      <c r="BE38" s="682"/>
      <c r="BF38" s="712"/>
      <c r="BG38" s="660" t="s">
        <v>334</v>
      </c>
      <c r="BH38" s="661"/>
      <c r="BI38" s="661"/>
      <c r="BJ38" s="661"/>
      <c r="BK38" s="661"/>
      <c r="BL38" s="661"/>
      <c r="BM38" s="661"/>
      <c r="BN38" s="661"/>
      <c r="BO38" s="661"/>
      <c r="BP38" s="661"/>
      <c r="BQ38" s="661"/>
      <c r="BR38" s="661"/>
      <c r="BS38" s="661"/>
      <c r="BT38" s="661"/>
      <c r="BU38" s="662"/>
      <c r="BV38" s="645">
        <v>4609</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1254368</v>
      </c>
      <c r="CS38" s="646"/>
      <c r="CT38" s="646"/>
      <c r="CU38" s="646"/>
      <c r="CV38" s="646"/>
      <c r="CW38" s="646"/>
      <c r="CX38" s="646"/>
      <c r="CY38" s="647"/>
      <c r="CZ38" s="650">
        <v>7.1</v>
      </c>
      <c r="DA38" s="680"/>
      <c r="DB38" s="680"/>
      <c r="DC38" s="684"/>
      <c r="DD38" s="654">
        <v>1058840</v>
      </c>
      <c r="DE38" s="646"/>
      <c r="DF38" s="646"/>
      <c r="DG38" s="646"/>
      <c r="DH38" s="646"/>
      <c r="DI38" s="646"/>
      <c r="DJ38" s="646"/>
      <c r="DK38" s="647"/>
      <c r="DL38" s="654">
        <v>1029061</v>
      </c>
      <c r="DM38" s="646"/>
      <c r="DN38" s="646"/>
      <c r="DO38" s="646"/>
      <c r="DP38" s="646"/>
      <c r="DQ38" s="646"/>
      <c r="DR38" s="646"/>
      <c r="DS38" s="646"/>
      <c r="DT38" s="646"/>
      <c r="DU38" s="646"/>
      <c r="DV38" s="647"/>
      <c r="DW38" s="650">
        <v>10.199999999999999</v>
      </c>
      <c r="DX38" s="680"/>
      <c r="DY38" s="680"/>
      <c r="DZ38" s="680"/>
      <c r="EA38" s="680"/>
      <c r="EB38" s="680"/>
      <c r="EC38" s="681"/>
    </row>
    <row r="39" spans="2:133" ht="11.25" customHeight="1" x14ac:dyDescent="0.15">
      <c r="B39" s="642" t="s">
        <v>336</v>
      </c>
      <c r="C39" s="643"/>
      <c r="D39" s="643"/>
      <c r="E39" s="643"/>
      <c r="F39" s="643"/>
      <c r="G39" s="643"/>
      <c r="H39" s="643"/>
      <c r="I39" s="643"/>
      <c r="J39" s="643"/>
      <c r="K39" s="643"/>
      <c r="L39" s="643"/>
      <c r="M39" s="643"/>
      <c r="N39" s="643"/>
      <c r="O39" s="643"/>
      <c r="P39" s="643"/>
      <c r="Q39" s="644"/>
      <c r="R39" s="645">
        <v>1539300</v>
      </c>
      <c r="S39" s="646"/>
      <c r="T39" s="646"/>
      <c r="U39" s="646"/>
      <c r="V39" s="646"/>
      <c r="W39" s="646"/>
      <c r="X39" s="646"/>
      <c r="Y39" s="647"/>
      <c r="Z39" s="648">
        <v>8.1999999999999993</v>
      </c>
      <c r="AA39" s="648"/>
      <c r="AB39" s="648"/>
      <c r="AC39" s="648"/>
      <c r="AD39" s="649" t="s">
        <v>128</v>
      </c>
      <c r="AE39" s="649"/>
      <c r="AF39" s="649"/>
      <c r="AG39" s="649"/>
      <c r="AH39" s="649"/>
      <c r="AI39" s="649"/>
      <c r="AJ39" s="649"/>
      <c r="AK39" s="649"/>
      <c r="AL39" s="650" t="s">
        <v>128</v>
      </c>
      <c r="AM39" s="651"/>
      <c r="AN39" s="651"/>
      <c r="AO39" s="652"/>
      <c r="AQ39" s="723" t="s">
        <v>337</v>
      </c>
      <c r="AR39" s="724"/>
      <c r="AS39" s="724"/>
      <c r="AT39" s="724"/>
      <c r="AU39" s="724"/>
      <c r="AV39" s="724"/>
      <c r="AW39" s="724"/>
      <c r="AX39" s="724"/>
      <c r="AY39" s="725"/>
      <c r="AZ39" s="645">
        <v>7461</v>
      </c>
      <c r="BA39" s="646"/>
      <c r="BB39" s="646"/>
      <c r="BC39" s="646"/>
      <c r="BD39" s="682"/>
      <c r="BE39" s="682"/>
      <c r="BF39" s="712"/>
      <c r="BG39" s="660" t="s">
        <v>338</v>
      </c>
      <c r="BH39" s="661"/>
      <c r="BI39" s="661"/>
      <c r="BJ39" s="661"/>
      <c r="BK39" s="661"/>
      <c r="BL39" s="661"/>
      <c r="BM39" s="661"/>
      <c r="BN39" s="661"/>
      <c r="BO39" s="661"/>
      <c r="BP39" s="661"/>
      <c r="BQ39" s="661"/>
      <c r="BR39" s="661"/>
      <c r="BS39" s="661"/>
      <c r="BT39" s="661"/>
      <c r="BU39" s="662"/>
      <c r="BV39" s="645">
        <v>7218</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1482915</v>
      </c>
      <c r="CS39" s="682"/>
      <c r="CT39" s="682"/>
      <c r="CU39" s="682"/>
      <c r="CV39" s="682"/>
      <c r="CW39" s="682"/>
      <c r="CX39" s="682"/>
      <c r="CY39" s="683"/>
      <c r="CZ39" s="650">
        <v>8.4</v>
      </c>
      <c r="DA39" s="680"/>
      <c r="DB39" s="680"/>
      <c r="DC39" s="684"/>
      <c r="DD39" s="654">
        <v>1068775</v>
      </c>
      <c r="DE39" s="682"/>
      <c r="DF39" s="682"/>
      <c r="DG39" s="682"/>
      <c r="DH39" s="682"/>
      <c r="DI39" s="682"/>
      <c r="DJ39" s="682"/>
      <c r="DK39" s="683"/>
      <c r="DL39" s="654" t="s">
        <v>231</v>
      </c>
      <c r="DM39" s="682"/>
      <c r="DN39" s="682"/>
      <c r="DO39" s="682"/>
      <c r="DP39" s="682"/>
      <c r="DQ39" s="682"/>
      <c r="DR39" s="682"/>
      <c r="DS39" s="682"/>
      <c r="DT39" s="682"/>
      <c r="DU39" s="682"/>
      <c r="DV39" s="683"/>
      <c r="DW39" s="650" t="s">
        <v>231</v>
      </c>
      <c r="DX39" s="680"/>
      <c r="DY39" s="680"/>
      <c r="DZ39" s="680"/>
      <c r="EA39" s="680"/>
      <c r="EB39" s="680"/>
      <c r="EC39" s="681"/>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231</v>
      </c>
      <c r="AA40" s="648"/>
      <c r="AB40" s="648"/>
      <c r="AC40" s="648"/>
      <c r="AD40" s="649" t="s">
        <v>231</v>
      </c>
      <c r="AE40" s="649"/>
      <c r="AF40" s="649"/>
      <c r="AG40" s="649"/>
      <c r="AH40" s="649"/>
      <c r="AI40" s="649"/>
      <c r="AJ40" s="649"/>
      <c r="AK40" s="649"/>
      <c r="AL40" s="650" t="s">
        <v>231</v>
      </c>
      <c r="AM40" s="651"/>
      <c r="AN40" s="651"/>
      <c r="AO40" s="652"/>
      <c r="AQ40" s="723" t="s">
        <v>341</v>
      </c>
      <c r="AR40" s="724"/>
      <c r="AS40" s="724"/>
      <c r="AT40" s="724"/>
      <c r="AU40" s="724"/>
      <c r="AV40" s="724"/>
      <c r="AW40" s="724"/>
      <c r="AX40" s="724"/>
      <c r="AY40" s="725"/>
      <c r="AZ40" s="645">
        <v>1956</v>
      </c>
      <c r="BA40" s="646"/>
      <c r="BB40" s="646"/>
      <c r="BC40" s="646"/>
      <c r="BD40" s="682"/>
      <c r="BE40" s="682"/>
      <c r="BF40" s="712"/>
      <c r="BG40" s="726" t="s">
        <v>342</v>
      </c>
      <c r="BH40" s="727"/>
      <c r="BI40" s="727"/>
      <c r="BJ40" s="727"/>
      <c r="BK40" s="727"/>
      <c r="BL40" s="236"/>
      <c r="BM40" s="661" t="s">
        <v>343</v>
      </c>
      <c r="BN40" s="661"/>
      <c r="BO40" s="661"/>
      <c r="BP40" s="661"/>
      <c r="BQ40" s="661"/>
      <c r="BR40" s="661"/>
      <c r="BS40" s="661"/>
      <c r="BT40" s="661"/>
      <c r="BU40" s="662"/>
      <c r="BV40" s="645">
        <v>81</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158494</v>
      </c>
      <c r="CS40" s="646"/>
      <c r="CT40" s="646"/>
      <c r="CU40" s="646"/>
      <c r="CV40" s="646"/>
      <c r="CW40" s="646"/>
      <c r="CX40" s="646"/>
      <c r="CY40" s="647"/>
      <c r="CZ40" s="650">
        <v>0.9</v>
      </c>
      <c r="DA40" s="680"/>
      <c r="DB40" s="680"/>
      <c r="DC40" s="684"/>
      <c r="DD40" s="654" t="s">
        <v>128</v>
      </c>
      <c r="DE40" s="646"/>
      <c r="DF40" s="646"/>
      <c r="DG40" s="646"/>
      <c r="DH40" s="646"/>
      <c r="DI40" s="646"/>
      <c r="DJ40" s="646"/>
      <c r="DK40" s="647"/>
      <c r="DL40" s="654" t="s">
        <v>231</v>
      </c>
      <c r="DM40" s="646"/>
      <c r="DN40" s="646"/>
      <c r="DO40" s="646"/>
      <c r="DP40" s="646"/>
      <c r="DQ40" s="646"/>
      <c r="DR40" s="646"/>
      <c r="DS40" s="646"/>
      <c r="DT40" s="646"/>
      <c r="DU40" s="646"/>
      <c r="DV40" s="647"/>
      <c r="DW40" s="650" t="s">
        <v>128</v>
      </c>
      <c r="DX40" s="680"/>
      <c r="DY40" s="680"/>
      <c r="DZ40" s="680"/>
      <c r="EA40" s="680"/>
      <c r="EB40" s="680"/>
      <c r="EC40" s="681"/>
    </row>
    <row r="41" spans="2:133" ht="11.25" customHeight="1" x14ac:dyDescent="0.15">
      <c r="B41" s="642" t="s">
        <v>345</v>
      </c>
      <c r="C41" s="643"/>
      <c r="D41" s="643"/>
      <c r="E41" s="643"/>
      <c r="F41" s="643"/>
      <c r="G41" s="643"/>
      <c r="H41" s="643"/>
      <c r="I41" s="643"/>
      <c r="J41" s="643"/>
      <c r="K41" s="643"/>
      <c r="L41" s="643"/>
      <c r="M41" s="643"/>
      <c r="N41" s="643"/>
      <c r="O41" s="643"/>
      <c r="P41" s="643"/>
      <c r="Q41" s="644"/>
      <c r="R41" s="645">
        <v>493500</v>
      </c>
      <c r="S41" s="646"/>
      <c r="T41" s="646"/>
      <c r="U41" s="646"/>
      <c r="V41" s="646"/>
      <c r="W41" s="646"/>
      <c r="X41" s="646"/>
      <c r="Y41" s="647"/>
      <c r="Z41" s="648">
        <v>2.6</v>
      </c>
      <c r="AA41" s="648"/>
      <c r="AB41" s="648"/>
      <c r="AC41" s="648"/>
      <c r="AD41" s="649" t="s">
        <v>128</v>
      </c>
      <c r="AE41" s="649"/>
      <c r="AF41" s="649"/>
      <c r="AG41" s="649"/>
      <c r="AH41" s="649"/>
      <c r="AI41" s="649"/>
      <c r="AJ41" s="649"/>
      <c r="AK41" s="649"/>
      <c r="AL41" s="650" t="s">
        <v>128</v>
      </c>
      <c r="AM41" s="651"/>
      <c r="AN41" s="651"/>
      <c r="AO41" s="652"/>
      <c r="AQ41" s="723" t="s">
        <v>346</v>
      </c>
      <c r="AR41" s="724"/>
      <c r="AS41" s="724"/>
      <c r="AT41" s="724"/>
      <c r="AU41" s="724"/>
      <c r="AV41" s="724"/>
      <c r="AW41" s="724"/>
      <c r="AX41" s="724"/>
      <c r="AY41" s="725"/>
      <c r="AZ41" s="645">
        <v>232489</v>
      </c>
      <c r="BA41" s="646"/>
      <c r="BB41" s="646"/>
      <c r="BC41" s="646"/>
      <c r="BD41" s="682"/>
      <c r="BE41" s="682"/>
      <c r="BF41" s="712"/>
      <c r="BG41" s="726"/>
      <c r="BH41" s="727"/>
      <c r="BI41" s="727"/>
      <c r="BJ41" s="727"/>
      <c r="BK41" s="727"/>
      <c r="BL41" s="236"/>
      <c r="BM41" s="661" t="s">
        <v>347</v>
      </c>
      <c r="BN41" s="661"/>
      <c r="BO41" s="661"/>
      <c r="BP41" s="661"/>
      <c r="BQ41" s="661"/>
      <c r="BR41" s="661"/>
      <c r="BS41" s="661"/>
      <c r="BT41" s="661"/>
      <c r="BU41" s="662"/>
      <c r="BV41" s="645" t="s">
        <v>231</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128</v>
      </c>
      <c r="CS41" s="682"/>
      <c r="CT41" s="682"/>
      <c r="CU41" s="682"/>
      <c r="CV41" s="682"/>
      <c r="CW41" s="682"/>
      <c r="CX41" s="682"/>
      <c r="CY41" s="683"/>
      <c r="CZ41" s="650" t="s">
        <v>128</v>
      </c>
      <c r="DA41" s="680"/>
      <c r="DB41" s="680"/>
      <c r="DC41" s="684"/>
      <c r="DD41" s="654" t="s">
        <v>128</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349</v>
      </c>
      <c r="C42" s="695"/>
      <c r="D42" s="695"/>
      <c r="E42" s="695"/>
      <c r="F42" s="695"/>
      <c r="G42" s="695"/>
      <c r="H42" s="695"/>
      <c r="I42" s="695"/>
      <c r="J42" s="695"/>
      <c r="K42" s="695"/>
      <c r="L42" s="695"/>
      <c r="M42" s="695"/>
      <c r="N42" s="695"/>
      <c r="O42" s="695"/>
      <c r="P42" s="695"/>
      <c r="Q42" s="696"/>
      <c r="R42" s="730">
        <v>18778312</v>
      </c>
      <c r="S42" s="731"/>
      <c r="T42" s="731"/>
      <c r="U42" s="731"/>
      <c r="V42" s="731"/>
      <c r="W42" s="731"/>
      <c r="X42" s="731"/>
      <c r="Y42" s="739"/>
      <c r="Z42" s="740">
        <v>100</v>
      </c>
      <c r="AA42" s="740"/>
      <c r="AB42" s="740"/>
      <c r="AC42" s="740"/>
      <c r="AD42" s="741">
        <v>9626399</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1020647</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307</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2719048</v>
      </c>
      <c r="CS42" s="646"/>
      <c r="CT42" s="646"/>
      <c r="CU42" s="646"/>
      <c r="CV42" s="646"/>
      <c r="CW42" s="646"/>
      <c r="CX42" s="646"/>
      <c r="CY42" s="647"/>
      <c r="CZ42" s="650">
        <v>15.3</v>
      </c>
      <c r="DA42" s="651"/>
      <c r="DB42" s="651"/>
      <c r="DC42" s="663"/>
      <c r="DD42" s="654">
        <v>651339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112555</v>
      </c>
      <c r="CS43" s="682"/>
      <c r="CT43" s="682"/>
      <c r="CU43" s="682"/>
      <c r="CV43" s="682"/>
      <c r="CW43" s="682"/>
      <c r="CX43" s="682"/>
      <c r="CY43" s="683"/>
      <c r="CZ43" s="650">
        <v>0.6</v>
      </c>
      <c r="DA43" s="680"/>
      <c r="DB43" s="680"/>
      <c r="DC43" s="684"/>
      <c r="DD43" s="654">
        <v>112555</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2648723</v>
      </c>
      <c r="CS44" s="646"/>
      <c r="CT44" s="646"/>
      <c r="CU44" s="646"/>
      <c r="CV44" s="646"/>
      <c r="CW44" s="646"/>
      <c r="CX44" s="646"/>
      <c r="CY44" s="647"/>
      <c r="CZ44" s="650">
        <v>14.9</v>
      </c>
      <c r="DA44" s="651"/>
      <c r="DB44" s="651"/>
      <c r="DC44" s="663"/>
      <c r="DD44" s="654">
        <v>601064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1211594</v>
      </c>
      <c r="CS45" s="682"/>
      <c r="CT45" s="682"/>
      <c r="CU45" s="682"/>
      <c r="CV45" s="682"/>
      <c r="CW45" s="682"/>
      <c r="CX45" s="682"/>
      <c r="CY45" s="683"/>
      <c r="CZ45" s="650">
        <v>6.8</v>
      </c>
      <c r="DA45" s="680"/>
      <c r="DB45" s="680"/>
      <c r="DC45" s="684"/>
      <c r="DD45" s="654">
        <v>90453</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1343654</v>
      </c>
      <c r="CS46" s="646"/>
      <c r="CT46" s="646"/>
      <c r="CU46" s="646"/>
      <c r="CV46" s="646"/>
      <c r="CW46" s="646"/>
      <c r="CX46" s="646"/>
      <c r="CY46" s="647"/>
      <c r="CZ46" s="650">
        <v>7.6</v>
      </c>
      <c r="DA46" s="651"/>
      <c r="DB46" s="651"/>
      <c r="DC46" s="663"/>
      <c r="DD46" s="654">
        <v>502277</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70325</v>
      </c>
      <c r="CS47" s="682"/>
      <c r="CT47" s="682"/>
      <c r="CU47" s="682"/>
      <c r="CV47" s="682"/>
      <c r="CW47" s="682"/>
      <c r="CX47" s="682"/>
      <c r="CY47" s="683"/>
      <c r="CZ47" s="650">
        <v>0.4</v>
      </c>
      <c r="DA47" s="680"/>
      <c r="DB47" s="680"/>
      <c r="DC47" s="684"/>
      <c r="DD47" s="654">
        <v>50275</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128</v>
      </c>
      <c r="CS48" s="646"/>
      <c r="CT48" s="646"/>
      <c r="CU48" s="646"/>
      <c r="CV48" s="646"/>
      <c r="CW48" s="646"/>
      <c r="CX48" s="646"/>
      <c r="CY48" s="647"/>
      <c r="CZ48" s="650" t="s">
        <v>128</v>
      </c>
      <c r="DA48" s="651"/>
      <c r="DB48" s="651"/>
      <c r="DC48" s="663"/>
      <c r="DD48" s="654" t="s">
        <v>231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362</v>
      </c>
      <c r="CE49" s="695"/>
      <c r="CF49" s="695"/>
      <c r="CG49" s="695"/>
      <c r="CH49" s="695"/>
      <c r="CI49" s="695"/>
      <c r="CJ49" s="695"/>
      <c r="CK49" s="695"/>
      <c r="CL49" s="695"/>
      <c r="CM49" s="695"/>
      <c r="CN49" s="695"/>
      <c r="CO49" s="695"/>
      <c r="CP49" s="695"/>
      <c r="CQ49" s="696"/>
      <c r="CR49" s="730">
        <v>17732060</v>
      </c>
      <c r="CS49" s="716"/>
      <c r="CT49" s="716"/>
      <c r="CU49" s="716"/>
      <c r="CV49" s="716"/>
      <c r="CW49" s="716"/>
      <c r="CX49" s="716"/>
      <c r="CY49" s="747"/>
      <c r="CZ49" s="742">
        <v>100</v>
      </c>
      <c r="DA49" s="748"/>
      <c r="DB49" s="748"/>
      <c r="DC49" s="749"/>
      <c r="DD49" s="750">
        <v>11639492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UpJq6E7GO/u6pIJKz+Q8hKEyh/L6e76Y97mSOZJpjYuS8EeMwWM6ACV87Olt0P6CbJnsQdC3+1VCqhhEiqpA==" saltValue="ce+k56o9G3lkiTsagoIeI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95" sqref="AU95"/>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18767</v>
      </c>
      <c r="R7" s="781"/>
      <c r="S7" s="781"/>
      <c r="T7" s="781"/>
      <c r="U7" s="781"/>
      <c r="V7" s="781">
        <v>17721</v>
      </c>
      <c r="W7" s="781"/>
      <c r="X7" s="781"/>
      <c r="Y7" s="781"/>
      <c r="Z7" s="781"/>
      <c r="AA7" s="781">
        <v>1046</v>
      </c>
      <c r="AB7" s="781"/>
      <c r="AC7" s="781"/>
      <c r="AD7" s="781"/>
      <c r="AE7" s="782"/>
      <c r="AF7" s="783">
        <v>745</v>
      </c>
      <c r="AG7" s="784"/>
      <c r="AH7" s="784"/>
      <c r="AI7" s="784"/>
      <c r="AJ7" s="785"/>
      <c r="AK7" s="820">
        <v>918</v>
      </c>
      <c r="AL7" s="821"/>
      <c r="AM7" s="821"/>
      <c r="AN7" s="821"/>
      <c r="AO7" s="821"/>
      <c r="AP7" s="821">
        <v>16376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588</v>
      </c>
      <c r="BT7" s="825"/>
      <c r="BU7" s="825"/>
      <c r="BV7" s="825"/>
      <c r="BW7" s="825"/>
      <c r="BX7" s="825"/>
      <c r="BY7" s="825"/>
      <c r="BZ7" s="825"/>
      <c r="CA7" s="825"/>
      <c r="CB7" s="825"/>
      <c r="CC7" s="825"/>
      <c r="CD7" s="825"/>
      <c r="CE7" s="825"/>
      <c r="CF7" s="825"/>
      <c r="CG7" s="826"/>
      <c r="CH7" s="817" t="s">
        <v>589</v>
      </c>
      <c r="CI7" s="818"/>
      <c r="CJ7" s="818"/>
      <c r="CK7" s="818"/>
      <c r="CL7" s="819"/>
      <c r="CM7" s="817" t="s">
        <v>589</v>
      </c>
      <c r="CN7" s="818"/>
      <c r="CO7" s="818"/>
      <c r="CP7" s="818"/>
      <c r="CQ7" s="819"/>
      <c r="CR7" s="817">
        <v>10</v>
      </c>
      <c r="CS7" s="818"/>
      <c r="CT7" s="818"/>
      <c r="CU7" s="818"/>
      <c r="CV7" s="819"/>
      <c r="CW7" s="817" t="s">
        <v>589</v>
      </c>
      <c r="CX7" s="818"/>
      <c r="CY7" s="818"/>
      <c r="CZ7" s="818"/>
      <c r="DA7" s="819"/>
      <c r="DB7" s="817" t="s">
        <v>589</v>
      </c>
      <c r="DC7" s="818"/>
      <c r="DD7" s="818"/>
      <c r="DE7" s="818"/>
      <c r="DF7" s="819"/>
      <c r="DG7" s="817" t="s">
        <v>589</v>
      </c>
      <c r="DH7" s="818"/>
      <c r="DI7" s="818"/>
      <c r="DJ7" s="818"/>
      <c r="DK7" s="819"/>
      <c r="DL7" s="817" t="s">
        <v>589</v>
      </c>
      <c r="DM7" s="818"/>
      <c r="DN7" s="818"/>
      <c r="DO7" s="818"/>
      <c r="DP7" s="819"/>
      <c r="DQ7" s="817" t="s">
        <v>589</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387</v>
      </c>
      <c r="B23" s="836" t="s">
        <v>388</v>
      </c>
      <c r="C23" s="837"/>
      <c r="D23" s="837"/>
      <c r="E23" s="837"/>
      <c r="F23" s="837"/>
      <c r="G23" s="837"/>
      <c r="H23" s="837"/>
      <c r="I23" s="837"/>
      <c r="J23" s="837"/>
      <c r="K23" s="837"/>
      <c r="L23" s="837"/>
      <c r="M23" s="837"/>
      <c r="N23" s="837"/>
      <c r="O23" s="837"/>
      <c r="P23" s="838"/>
      <c r="Q23" s="839">
        <v>18778</v>
      </c>
      <c r="R23" s="840"/>
      <c r="S23" s="840"/>
      <c r="T23" s="840"/>
      <c r="U23" s="840"/>
      <c r="V23" s="840">
        <v>17732</v>
      </c>
      <c r="W23" s="840"/>
      <c r="X23" s="840"/>
      <c r="Y23" s="840"/>
      <c r="Z23" s="840"/>
      <c r="AA23" s="840">
        <v>1046</v>
      </c>
      <c r="AB23" s="840"/>
      <c r="AC23" s="840"/>
      <c r="AD23" s="840"/>
      <c r="AE23" s="841"/>
      <c r="AF23" s="842">
        <v>745</v>
      </c>
      <c r="AG23" s="840"/>
      <c r="AH23" s="840"/>
      <c r="AI23" s="840"/>
      <c r="AJ23" s="843"/>
      <c r="AK23" s="844"/>
      <c r="AL23" s="845"/>
      <c r="AM23" s="845"/>
      <c r="AN23" s="845"/>
      <c r="AO23" s="845"/>
      <c r="AP23" s="840">
        <v>16376</v>
      </c>
      <c r="AQ23" s="840"/>
      <c r="AR23" s="840"/>
      <c r="AS23" s="840"/>
      <c r="AT23" s="840"/>
      <c r="AU23" s="846"/>
      <c r="AV23" s="846"/>
      <c r="AW23" s="846"/>
      <c r="AX23" s="846"/>
      <c r="AY23" s="847"/>
      <c r="AZ23" s="855" t="s">
        <v>389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8">
        <v>3154</v>
      </c>
      <c r="R28" s="869"/>
      <c r="S28" s="869"/>
      <c r="T28" s="869"/>
      <c r="U28" s="869"/>
      <c r="V28" s="869">
        <v>3096</v>
      </c>
      <c r="W28" s="869"/>
      <c r="X28" s="869"/>
      <c r="Y28" s="869"/>
      <c r="Z28" s="869"/>
      <c r="AA28" s="869">
        <v>58</v>
      </c>
      <c r="AB28" s="869"/>
      <c r="AC28" s="869"/>
      <c r="AD28" s="869"/>
      <c r="AE28" s="870"/>
      <c r="AF28" s="871">
        <v>58</v>
      </c>
      <c r="AG28" s="869"/>
      <c r="AH28" s="869"/>
      <c r="AI28" s="869"/>
      <c r="AJ28" s="872"/>
      <c r="AK28" s="873">
        <v>232</v>
      </c>
      <c r="AL28" s="864"/>
      <c r="AM28" s="864"/>
      <c r="AN28" s="864"/>
      <c r="AO28" s="864"/>
      <c r="AP28" s="864" t="s">
        <v>599</v>
      </c>
      <c r="AQ28" s="864"/>
      <c r="AR28" s="864"/>
      <c r="AS28" s="864"/>
      <c r="AT28" s="864"/>
      <c r="AU28" s="864" t="s">
        <v>599</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3859</v>
      </c>
      <c r="R29" s="805"/>
      <c r="S29" s="805"/>
      <c r="T29" s="805"/>
      <c r="U29" s="805"/>
      <c r="V29" s="805">
        <v>3765</v>
      </c>
      <c r="W29" s="805"/>
      <c r="X29" s="805"/>
      <c r="Y29" s="805"/>
      <c r="Z29" s="805"/>
      <c r="AA29" s="805">
        <v>94</v>
      </c>
      <c r="AB29" s="805"/>
      <c r="AC29" s="805"/>
      <c r="AD29" s="805"/>
      <c r="AE29" s="806"/>
      <c r="AF29" s="807">
        <v>94</v>
      </c>
      <c r="AG29" s="808"/>
      <c r="AH29" s="808"/>
      <c r="AI29" s="808"/>
      <c r="AJ29" s="809"/>
      <c r="AK29" s="876">
        <v>563</v>
      </c>
      <c r="AL29" s="877"/>
      <c r="AM29" s="877"/>
      <c r="AN29" s="877"/>
      <c r="AO29" s="877"/>
      <c r="AP29" s="877" t="s">
        <v>599</v>
      </c>
      <c r="AQ29" s="877"/>
      <c r="AR29" s="877"/>
      <c r="AS29" s="877"/>
      <c r="AT29" s="877"/>
      <c r="AU29" s="877" t="s">
        <v>599</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766</v>
      </c>
      <c r="R30" s="805"/>
      <c r="S30" s="805"/>
      <c r="T30" s="805"/>
      <c r="U30" s="805"/>
      <c r="V30" s="805">
        <v>759</v>
      </c>
      <c r="W30" s="805"/>
      <c r="X30" s="805"/>
      <c r="Y30" s="805"/>
      <c r="Z30" s="805"/>
      <c r="AA30" s="805">
        <v>7</v>
      </c>
      <c r="AB30" s="805"/>
      <c r="AC30" s="805"/>
      <c r="AD30" s="805"/>
      <c r="AE30" s="806"/>
      <c r="AF30" s="807">
        <v>7</v>
      </c>
      <c r="AG30" s="808"/>
      <c r="AH30" s="808"/>
      <c r="AI30" s="808"/>
      <c r="AJ30" s="809"/>
      <c r="AK30" s="876">
        <v>455</v>
      </c>
      <c r="AL30" s="877"/>
      <c r="AM30" s="877"/>
      <c r="AN30" s="877"/>
      <c r="AO30" s="877"/>
      <c r="AP30" s="877" t="s">
        <v>599</v>
      </c>
      <c r="AQ30" s="877"/>
      <c r="AR30" s="877"/>
      <c r="AS30" s="877"/>
      <c r="AT30" s="877"/>
      <c r="AU30" s="877" t="s">
        <v>599</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1552</v>
      </c>
      <c r="R31" s="805"/>
      <c r="S31" s="805"/>
      <c r="T31" s="805"/>
      <c r="U31" s="805"/>
      <c r="V31" s="805">
        <v>1485</v>
      </c>
      <c r="W31" s="805"/>
      <c r="X31" s="805"/>
      <c r="Y31" s="805"/>
      <c r="Z31" s="805"/>
      <c r="AA31" s="805">
        <v>67</v>
      </c>
      <c r="AB31" s="805"/>
      <c r="AC31" s="805"/>
      <c r="AD31" s="805"/>
      <c r="AE31" s="806"/>
      <c r="AF31" s="807">
        <v>720</v>
      </c>
      <c r="AG31" s="808"/>
      <c r="AH31" s="808"/>
      <c r="AI31" s="808"/>
      <c r="AJ31" s="809"/>
      <c r="AK31" s="876">
        <v>7</v>
      </c>
      <c r="AL31" s="877"/>
      <c r="AM31" s="877"/>
      <c r="AN31" s="877"/>
      <c r="AO31" s="877"/>
      <c r="AP31" s="877">
        <v>125</v>
      </c>
      <c r="AQ31" s="877"/>
      <c r="AR31" s="877"/>
      <c r="AS31" s="877"/>
      <c r="AT31" s="877"/>
      <c r="AU31" s="877">
        <v>1</v>
      </c>
      <c r="AV31" s="877"/>
      <c r="AW31" s="877"/>
      <c r="AX31" s="877"/>
      <c r="AY31" s="877"/>
      <c r="AZ31" s="878" t="s">
        <v>600</v>
      </c>
      <c r="BA31" s="878"/>
      <c r="BB31" s="878"/>
      <c r="BC31" s="878"/>
      <c r="BD31" s="878"/>
      <c r="BE31" s="874" t="s">
        <v>404</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405</v>
      </c>
      <c r="C32" s="802"/>
      <c r="D32" s="802"/>
      <c r="E32" s="802"/>
      <c r="F32" s="802"/>
      <c r="G32" s="802"/>
      <c r="H32" s="802"/>
      <c r="I32" s="802"/>
      <c r="J32" s="802"/>
      <c r="K32" s="802"/>
      <c r="L32" s="802"/>
      <c r="M32" s="802"/>
      <c r="N32" s="802"/>
      <c r="O32" s="802"/>
      <c r="P32" s="803"/>
      <c r="Q32" s="804">
        <v>792</v>
      </c>
      <c r="R32" s="805"/>
      <c r="S32" s="805"/>
      <c r="T32" s="805"/>
      <c r="U32" s="805"/>
      <c r="V32" s="805">
        <v>947</v>
      </c>
      <c r="W32" s="805"/>
      <c r="X32" s="805"/>
      <c r="Y32" s="805"/>
      <c r="Z32" s="805"/>
      <c r="AA32" s="805">
        <v>-155</v>
      </c>
      <c r="AB32" s="805"/>
      <c r="AC32" s="805"/>
      <c r="AD32" s="805"/>
      <c r="AE32" s="806"/>
      <c r="AF32" s="807">
        <v>581</v>
      </c>
      <c r="AG32" s="808"/>
      <c r="AH32" s="808"/>
      <c r="AI32" s="808"/>
      <c r="AJ32" s="809"/>
      <c r="AK32" s="876">
        <v>35</v>
      </c>
      <c r="AL32" s="877"/>
      <c r="AM32" s="877"/>
      <c r="AN32" s="877"/>
      <c r="AO32" s="877"/>
      <c r="AP32" s="877">
        <v>4604</v>
      </c>
      <c r="AQ32" s="877"/>
      <c r="AR32" s="877"/>
      <c r="AS32" s="877"/>
      <c r="AT32" s="877"/>
      <c r="AU32" s="877">
        <v>709</v>
      </c>
      <c r="AV32" s="877"/>
      <c r="AW32" s="877"/>
      <c r="AX32" s="877"/>
      <c r="AY32" s="877"/>
      <c r="AZ32" s="878" t="s">
        <v>600</v>
      </c>
      <c r="BA32" s="878"/>
      <c r="BB32" s="878"/>
      <c r="BC32" s="878"/>
      <c r="BD32" s="878"/>
      <c r="BE32" s="874" t="s">
        <v>406</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407</v>
      </c>
      <c r="C33" s="802"/>
      <c r="D33" s="802"/>
      <c r="E33" s="802"/>
      <c r="F33" s="802"/>
      <c r="G33" s="802"/>
      <c r="H33" s="802"/>
      <c r="I33" s="802"/>
      <c r="J33" s="802"/>
      <c r="K33" s="802"/>
      <c r="L33" s="802"/>
      <c r="M33" s="802"/>
      <c r="N33" s="802"/>
      <c r="O33" s="802"/>
      <c r="P33" s="803"/>
      <c r="Q33" s="804">
        <v>190</v>
      </c>
      <c r="R33" s="805"/>
      <c r="S33" s="805"/>
      <c r="T33" s="805"/>
      <c r="U33" s="805"/>
      <c r="V33" s="805">
        <v>143</v>
      </c>
      <c r="W33" s="805"/>
      <c r="X33" s="805"/>
      <c r="Y33" s="805"/>
      <c r="Z33" s="805"/>
      <c r="AA33" s="805">
        <v>47</v>
      </c>
      <c r="AB33" s="805"/>
      <c r="AC33" s="805"/>
      <c r="AD33" s="805"/>
      <c r="AE33" s="806"/>
      <c r="AF33" s="807">
        <v>515</v>
      </c>
      <c r="AG33" s="808"/>
      <c r="AH33" s="808"/>
      <c r="AI33" s="808"/>
      <c r="AJ33" s="809"/>
      <c r="AK33" s="876">
        <v>1</v>
      </c>
      <c r="AL33" s="877"/>
      <c r="AM33" s="877"/>
      <c r="AN33" s="877"/>
      <c r="AO33" s="877"/>
      <c r="AP33" s="877">
        <v>175</v>
      </c>
      <c r="AQ33" s="877"/>
      <c r="AR33" s="877"/>
      <c r="AS33" s="877"/>
      <c r="AT33" s="877"/>
      <c r="AU33" s="877">
        <v>1</v>
      </c>
      <c r="AV33" s="877"/>
      <c r="AW33" s="877"/>
      <c r="AX33" s="877"/>
      <c r="AY33" s="877"/>
      <c r="AZ33" s="878" t="s">
        <v>600</v>
      </c>
      <c r="BA33" s="878"/>
      <c r="BB33" s="878"/>
      <c r="BC33" s="878"/>
      <c r="BD33" s="878"/>
      <c r="BE33" s="874" t="s">
        <v>406</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408</v>
      </c>
      <c r="C34" s="802"/>
      <c r="D34" s="802"/>
      <c r="E34" s="802"/>
      <c r="F34" s="802"/>
      <c r="G34" s="802"/>
      <c r="H34" s="802"/>
      <c r="I34" s="802"/>
      <c r="J34" s="802"/>
      <c r="K34" s="802"/>
      <c r="L34" s="802"/>
      <c r="M34" s="802"/>
      <c r="N34" s="802"/>
      <c r="O34" s="802"/>
      <c r="P34" s="803"/>
      <c r="Q34" s="804">
        <v>1661</v>
      </c>
      <c r="R34" s="805"/>
      <c r="S34" s="805"/>
      <c r="T34" s="805"/>
      <c r="U34" s="805"/>
      <c r="V34" s="805">
        <v>1266</v>
      </c>
      <c r="W34" s="805"/>
      <c r="X34" s="805"/>
      <c r="Y34" s="805"/>
      <c r="Z34" s="805"/>
      <c r="AA34" s="805">
        <v>395</v>
      </c>
      <c r="AB34" s="805"/>
      <c r="AC34" s="805"/>
      <c r="AD34" s="805"/>
      <c r="AE34" s="806"/>
      <c r="AF34" s="807">
        <v>624</v>
      </c>
      <c r="AG34" s="808"/>
      <c r="AH34" s="808"/>
      <c r="AI34" s="808"/>
      <c r="AJ34" s="809"/>
      <c r="AK34" s="876">
        <v>626</v>
      </c>
      <c r="AL34" s="877"/>
      <c r="AM34" s="877"/>
      <c r="AN34" s="877"/>
      <c r="AO34" s="877"/>
      <c r="AP34" s="877">
        <v>9107</v>
      </c>
      <c r="AQ34" s="877"/>
      <c r="AR34" s="877"/>
      <c r="AS34" s="877"/>
      <c r="AT34" s="877"/>
      <c r="AU34" s="877">
        <v>5628</v>
      </c>
      <c r="AV34" s="877"/>
      <c r="AW34" s="877"/>
      <c r="AX34" s="877"/>
      <c r="AY34" s="877"/>
      <c r="AZ34" s="878" t="s">
        <v>600</v>
      </c>
      <c r="BA34" s="878"/>
      <c r="BB34" s="878"/>
      <c r="BC34" s="878"/>
      <c r="BD34" s="878"/>
      <c r="BE34" s="874" t="s">
        <v>409</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410</v>
      </c>
      <c r="C35" s="802"/>
      <c r="D35" s="802"/>
      <c r="E35" s="802"/>
      <c r="F35" s="802"/>
      <c r="G35" s="802"/>
      <c r="H35" s="802"/>
      <c r="I35" s="802"/>
      <c r="J35" s="802"/>
      <c r="K35" s="802"/>
      <c r="L35" s="802"/>
      <c r="M35" s="802"/>
      <c r="N35" s="802"/>
      <c r="O35" s="802"/>
      <c r="P35" s="803"/>
      <c r="Q35" s="804">
        <v>365</v>
      </c>
      <c r="R35" s="805"/>
      <c r="S35" s="805"/>
      <c r="T35" s="805"/>
      <c r="U35" s="805"/>
      <c r="V35" s="805">
        <v>365</v>
      </c>
      <c r="W35" s="805"/>
      <c r="X35" s="805"/>
      <c r="Y35" s="805"/>
      <c r="Z35" s="805"/>
      <c r="AA35" s="805">
        <v>0</v>
      </c>
      <c r="AB35" s="805"/>
      <c r="AC35" s="805"/>
      <c r="AD35" s="805"/>
      <c r="AE35" s="806"/>
      <c r="AF35" s="807">
        <v>117</v>
      </c>
      <c r="AG35" s="808"/>
      <c r="AH35" s="808"/>
      <c r="AI35" s="808"/>
      <c r="AJ35" s="809"/>
      <c r="AK35" s="876" t="s">
        <v>600</v>
      </c>
      <c r="AL35" s="877"/>
      <c r="AM35" s="877"/>
      <c r="AN35" s="877"/>
      <c r="AO35" s="877"/>
      <c r="AP35" s="877" t="s">
        <v>600</v>
      </c>
      <c r="AQ35" s="877"/>
      <c r="AR35" s="877"/>
      <c r="AS35" s="877"/>
      <c r="AT35" s="877"/>
      <c r="AU35" s="877" t="s">
        <v>600</v>
      </c>
      <c r="AV35" s="877"/>
      <c r="AW35" s="877"/>
      <c r="AX35" s="877"/>
      <c r="AY35" s="877"/>
      <c r="AZ35" s="878" t="s">
        <v>600</v>
      </c>
      <c r="BA35" s="878"/>
      <c r="BB35" s="878"/>
      <c r="BC35" s="878"/>
      <c r="BD35" s="878"/>
      <c r="BE35" s="874" t="s">
        <v>411</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387</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2717</v>
      </c>
      <c r="AG63" s="888"/>
      <c r="AH63" s="888"/>
      <c r="AI63" s="888"/>
      <c r="AJ63" s="889"/>
      <c r="AK63" s="890"/>
      <c r="AL63" s="885"/>
      <c r="AM63" s="885"/>
      <c r="AN63" s="885"/>
      <c r="AO63" s="885"/>
      <c r="AP63" s="888">
        <v>14011</v>
      </c>
      <c r="AQ63" s="888"/>
      <c r="AR63" s="888"/>
      <c r="AS63" s="888"/>
      <c r="AT63" s="888"/>
      <c r="AU63" s="888">
        <v>6338</v>
      </c>
      <c r="AV63" s="888"/>
      <c r="AW63" s="888"/>
      <c r="AX63" s="888"/>
      <c r="AY63" s="888"/>
      <c r="AZ63" s="892"/>
      <c r="BA63" s="892"/>
      <c r="BB63" s="892"/>
      <c r="BC63" s="892"/>
      <c r="BD63" s="892"/>
      <c r="BE63" s="893"/>
      <c r="BF63" s="893"/>
      <c r="BG63" s="893"/>
      <c r="BH63" s="893"/>
      <c r="BI63" s="894"/>
      <c r="BJ63" s="895" t="s">
        <v>414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418</v>
      </c>
      <c r="W66" s="764"/>
      <c r="X66" s="764"/>
      <c r="Y66" s="764"/>
      <c r="Z66" s="765"/>
      <c r="AA66" s="763" t="s">
        <v>419</v>
      </c>
      <c r="AB66" s="764"/>
      <c r="AC66" s="764"/>
      <c r="AD66" s="764"/>
      <c r="AE66" s="765"/>
      <c r="AF66" s="898" t="s">
        <v>420</v>
      </c>
      <c r="AG66" s="859"/>
      <c r="AH66" s="859"/>
      <c r="AI66" s="859"/>
      <c r="AJ66" s="899"/>
      <c r="AK66" s="763" t="s">
        <v>421</v>
      </c>
      <c r="AL66" s="787"/>
      <c r="AM66" s="787"/>
      <c r="AN66" s="787"/>
      <c r="AO66" s="788"/>
      <c r="AP66" s="763" t="s">
        <v>422</v>
      </c>
      <c r="AQ66" s="764"/>
      <c r="AR66" s="764"/>
      <c r="AS66" s="764"/>
      <c r="AT66" s="765"/>
      <c r="AU66" s="763" t="s">
        <v>423</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50.25" customHeight="1" thickTop="1" x14ac:dyDescent="0.15">
      <c r="A68" s="259">
        <v>1</v>
      </c>
      <c r="B68" s="915" t="s">
        <v>590</v>
      </c>
      <c r="C68" s="916"/>
      <c r="D68" s="916"/>
      <c r="E68" s="916"/>
      <c r="F68" s="916"/>
      <c r="G68" s="916"/>
      <c r="H68" s="916"/>
      <c r="I68" s="916"/>
      <c r="J68" s="916"/>
      <c r="K68" s="916"/>
      <c r="L68" s="916"/>
      <c r="M68" s="916"/>
      <c r="N68" s="916"/>
      <c r="O68" s="916"/>
      <c r="P68" s="917"/>
      <c r="Q68" s="918">
        <v>419</v>
      </c>
      <c r="R68" s="912"/>
      <c r="S68" s="912"/>
      <c r="T68" s="912"/>
      <c r="U68" s="912"/>
      <c r="V68" s="912">
        <v>356</v>
      </c>
      <c r="W68" s="912"/>
      <c r="X68" s="912"/>
      <c r="Y68" s="912"/>
      <c r="Z68" s="912"/>
      <c r="AA68" s="912">
        <v>62</v>
      </c>
      <c r="AB68" s="912"/>
      <c r="AC68" s="912"/>
      <c r="AD68" s="912"/>
      <c r="AE68" s="912"/>
      <c r="AF68" s="912">
        <v>62</v>
      </c>
      <c r="AG68" s="912"/>
      <c r="AH68" s="912"/>
      <c r="AI68" s="912"/>
      <c r="AJ68" s="912"/>
      <c r="AK68" s="912">
        <v>84</v>
      </c>
      <c r="AL68" s="912"/>
      <c r="AM68" s="912"/>
      <c r="AN68" s="912"/>
      <c r="AO68" s="912"/>
      <c r="AP68" s="912" t="s">
        <v>600</v>
      </c>
      <c r="AQ68" s="912"/>
      <c r="AR68" s="912"/>
      <c r="AS68" s="912"/>
      <c r="AT68" s="912"/>
      <c r="AU68" s="912" t="s">
        <v>600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50.25" customHeight="1" x14ac:dyDescent="0.15">
      <c r="A69" s="262">
        <v>2</v>
      </c>
      <c r="B69" s="919" t="s">
        <v>607</v>
      </c>
      <c r="C69" s="920"/>
      <c r="D69" s="920"/>
      <c r="E69" s="920"/>
      <c r="F69" s="920"/>
      <c r="G69" s="920"/>
      <c r="H69" s="920"/>
      <c r="I69" s="920"/>
      <c r="J69" s="920"/>
      <c r="K69" s="920"/>
      <c r="L69" s="920"/>
      <c r="M69" s="920"/>
      <c r="N69" s="920"/>
      <c r="O69" s="920"/>
      <c r="P69" s="921"/>
      <c r="Q69" s="922">
        <v>5648</v>
      </c>
      <c r="R69" s="877"/>
      <c r="S69" s="877"/>
      <c r="T69" s="877"/>
      <c r="U69" s="877"/>
      <c r="V69" s="877">
        <v>5183</v>
      </c>
      <c r="W69" s="877"/>
      <c r="X69" s="877"/>
      <c r="Y69" s="877"/>
      <c r="Z69" s="877"/>
      <c r="AA69" s="877">
        <v>466</v>
      </c>
      <c r="AB69" s="877"/>
      <c r="AC69" s="877"/>
      <c r="AD69" s="877"/>
      <c r="AE69" s="877"/>
      <c r="AF69" s="877">
        <v>466</v>
      </c>
      <c r="AG69" s="877"/>
      <c r="AH69" s="877"/>
      <c r="AI69" s="877"/>
      <c r="AJ69" s="877"/>
      <c r="AK69" s="877" t="s">
        <v>600</v>
      </c>
      <c r="AL69" s="877"/>
      <c r="AM69" s="877"/>
      <c r="AN69" s="877"/>
      <c r="AO69" s="877"/>
      <c r="AP69" s="877" t="s">
        <v>600</v>
      </c>
      <c r="AQ69" s="877"/>
      <c r="AR69" s="877"/>
      <c r="AS69" s="877"/>
      <c r="AT69" s="877"/>
      <c r="AU69" s="877" t="s">
        <v>600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60.75" customHeight="1" x14ac:dyDescent="0.15">
      <c r="A70" s="262">
        <v>3</v>
      </c>
      <c r="B70" s="919" t="s">
        <v>591</v>
      </c>
      <c r="C70" s="920"/>
      <c r="D70" s="920"/>
      <c r="E70" s="920"/>
      <c r="F70" s="920"/>
      <c r="G70" s="920"/>
      <c r="H70" s="920"/>
      <c r="I70" s="920"/>
      <c r="J70" s="920"/>
      <c r="K70" s="920"/>
      <c r="L70" s="920"/>
      <c r="M70" s="920"/>
      <c r="N70" s="920"/>
      <c r="O70" s="920"/>
      <c r="P70" s="921"/>
      <c r="Q70" s="922">
        <v>1652</v>
      </c>
      <c r="R70" s="877"/>
      <c r="S70" s="877"/>
      <c r="T70" s="877"/>
      <c r="U70" s="877"/>
      <c r="V70" s="877">
        <v>1650</v>
      </c>
      <c r="W70" s="877"/>
      <c r="X70" s="877"/>
      <c r="Y70" s="877"/>
      <c r="Z70" s="877"/>
      <c r="AA70" s="877">
        <v>2</v>
      </c>
      <c r="AB70" s="877"/>
      <c r="AC70" s="877"/>
      <c r="AD70" s="877"/>
      <c r="AE70" s="877"/>
      <c r="AF70" s="877">
        <v>2</v>
      </c>
      <c r="AG70" s="877"/>
      <c r="AH70" s="877"/>
      <c r="AI70" s="877"/>
      <c r="AJ70" s="877"/>
      <c r="AK70" s="877">
        <v>40</v>
      </c>
      <c r="AL70" s="877"/>
      <c r="AM70" s="877"/>
      <c r="AN70" s="877"/>
      <c r="AO70" s="877"/>
      <c r="AP70" s="877" t="s">
        <v>600</v>
      </c>
      <c r="AQ70" s="877"/>
      <c r="AR70" s="877"/>
      <c r="AS70" s="877"/>
      <c r="AT70" s="877"/>
      <c r="AU70" s="877" t="s">
        <v>600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50.25" customHeight="1" x14ac:dyDescent="0.15">
      <c r="A71" s="262">
        <v>4</v>
      </c>
      <c r="B71" s="919" t="s">
        <v>592</v>
      </c>
      <c r="C71" s="920"/>
      <c r="D71" s="920"/>
      <c r="E71" s="920"/>
      <c r="F71" s="920"/>
      <c r="G71" s="920"/>
      <c r="H71" s="920"/>
      <c r="I71" s="920"/>
      <c r="J71" s="920"/>
      <c r="K71" s="920"/>
      <c r="L71" s="920"/>
      <c r="M71" s="920"/>
      <c r="N71" s="920"/>
      <c r="O71" s="920"/>
      <c r="P71" s="921"/>
      <c r="Q71" s="922">
        <v>3</v>
      </c>
      <c r="R71" s="877"/>
      <c r="S71" s="877"/>
      <c r="T71" s="877"/>
      <c r="U71" s="877"/>
      <c r="V71" s="877">
        <v>3</v>
      </c>
      <c r="W71" s="877"/>
      <c r="X71" s="877"/>
      <c r="Y71" s="877"/>
      <c r="Z71" s="877"/>
      <c r="AA71" s="877">
        <v>1</v>
      </c>
      <c r="AB71" s="877"/>
      <c r="AC71" s="877"/>
      <c r="AD71" s="877"/>
      <c r="AE71" s="877"/>
      <c r="AF71" s="877">
        <v>1</v>
      </c>
      <c r="AG71" s="877"/>
      <c r="AH71" s="877"/>
      <c r="AI71" s="877"/>
      <c r="AJ71" s="877"/>
      <c r="AK71" s="877" t="s">
        <v>600</v>
      </c>
      <c r="AL71" s="877"/>
      <c r="AM71" s="877"/>
      <c r="AN71" s="877"/>
      <c r="AO71" s="877"/>
      <c r="AP71" s="877" t="s">
        <v>600</v>
      </c>
      <c r="AQ71" s="877"/>
      <c r="AR71" s="877"/>
      <c r="AS71" s="877"/>
      <c r="AT71" s="877"/>
      <c r="AU71" s="877" t="s">
        <v>600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50.25" customHeight="1" x14ac:dyDescent="0.15">
      <c r="A72" s="262">
        <v>5</v>
      </c>
      <c r="B72" s="919" t="s">
        <v>593</v>
      </c>
      <c r="C72" s="920"/>
      <c r="D72" s="920"/>
      <c r="E72" s="920"/>
      <c r="F72" s="920"/>
      <c r="G72" s="920"/>
      <c r="H72" s="920"/>
      <c r="I72" s="920"/>
      <c r="J72" s="920"/>
      <c r="K72" s="920"/>
      <c r="L72" s="920"/>
      <c r="M72" s="920"/>
      <c r="N72" s="920"/>
      <c r="O72" s="920"/>
      <c r="P72" s="921"/>
      <c r="Q72" s="922">
        <v>12</v>
      </c>
      <c r="R72" s="877"/>
      <c r="S72" s="877"/>
      <c r="T72" s="877"/>
      <c r="U72" s="877"/>
      <c r="V72" s="877">
        <v>10</v>
      </c>
      <c r="W72" s="877"/>
      <c r="X72" s="877"/>
      <c r="Y72" s="877"/>
      <c r="Z72" s="877"/>
      <c r="AA72" s="877">
        <v>2</v>
      </c>
      <c r="AB72" s="877"/>
      <c r="AC72" s="877"/>
      <c r="AD72" s="877"/>
      <c r="AE72" s="877"/>
      <c r="AF72" s="877">
        <v>2</v>
      </c>
      <c r="AG72" s="877"/>
      <c r="AH72" s="877"/>
      <c r="AI72" s="877"/>
      <c r="AJ72" s="877"/>
      <c r="AK72" s="877" t="s">
        <v>600</v>
      </c>
      <c r="AL72" s="877"/>
      <c r="AM72" s="877"/>
      <c r="AN72" s="877"/>
      <c r="AO72" s="877"/>
      <c r="AP72" s="877" t="s">
        <v>600</v>
      </c>
      <c r="AQ72" s="877"/>
      <c r="AR72" s="877"/>
      <c r="AS72" s="877"/>
      <c r="AT72" s="877"/>
      <c r="AU72" s="877" t="s">
        <v>600</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50.25" customHeight="1" x14ac:dyDescent="0.15">
      <c r="A73" s="262">
        <v>6</v>
      </c>
      <c r="B73" s="919" t="s">
        <v>594</v>
      </c>
      <c r="C73" s="920"/>
      <c r="D73" s="920"/>
      <c r="E73" s="920"/>
      <c r="F73" s="920"/>
      <c r="G73" s="920"/>
      <c r="H73" s="920"/>
      <c r="I73" s="920"/>
      <c r="J73" s="920"/>
      <c r="K73" s="920"/>
      <c r="L73" s="920"/>
      <c r="M73" s="920"/>
      <c r="N73" s="920"/>
      <c r="O73" s="920"/>
      <c r="P73" s="921"/>
      <c r="Q73" s="922">
        <v>1065</v>
      </c>
      <c r="R73" s="877"/>
      <c r="S73" s="877"/>
      <c r="T73" s="877"/>
      <c r="U73" s="877"/>
      <c r="V73" s="877">
        <v>1023</v>
      </c>
      <c r="W73" s="877"/>
      <c r="X73" s="877"/>
      <c r="Y73" s="877"/>
      <c r="Z73" s="877"/>
      <c r="AA73" s="877">
        <v>42</v>
      </c>
      <c r="AB73" s="877"/>
      <c r="AC73" s="877"/>
      <c r="AD73" s="877"/>
      <c r="AE73" s="877"/>
      <c r="AF73" s="877">
        <v>42</v>
      </c>
      <c r="AG73" s="877"/>
      <c r="AH73" s="877"/>
      <c r="AI73" s="877"/>
      <c r="AJ73" s="877"/>
      <c r="AK73" s="877">
        <v>510</v>
      </c>
      <c r="AL73" s="877"/>
      <c r="AM73" s="877"/>
      <c r="AN73" s="877"/>
      <c r="AO73" s="877"/>
      <c r="AP73" s="877" t="s">
        <v>600</v>
      </c>
      <c r="AQ73" s="877"/>
      <c r="AR73" s="877"/>
      <c r="AS73" s="877"/>
      <c r="AT73" s="877"/>
      <c r="AU73" s="877" t="s">
        <v>600</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50.25" customHeight="1" x14ac:dyDescent="0.15">
      <c r="A74" s="262">
        <v>7</v>
      </c>
      <c r="B74" s="919" t="s">
        <v>595</v>
      </c>
      <c r="C74" s="920"/>
      <c r="D74" s="920"/>
      <c r="E74" s="920"/>
      <c r="F74" s="920"/>
      <c r="G74" s="920"/>
      <c r="H74" s="920"/>
      <c r="I74" s="920"/>
      <c r="J74" s="920"/>
      <c r="K74" s="920"/>
      <c r="L74" s="920"/>
      <c r="M74" s="920"/>
      <c r="N74" s="920"/>
      <c r="O74" s="920"/>
      <c r="P74" s="921"/>
      <c r="Q74" s="922">
        <v>1108</v>
      </c>
      <c r="R74" s="877"/>
      <c r="S74" s="877"/>
      <c r="T74" s="877"/>
      <c r="U74" s="877"/>
      <c r="V74" s="877">
        <v>1065</v>
      </c>
      <c r="W74" s="877"/>
      <c r="X74" s="877"/>
      <c r="Y74" s="877"/>
      <c r="Z74" s="877"/>
      <c r="AA74" s="877">
        <v>43</v>
      </c>
      <c r="AB74" s="877"/>
      <c r="AC74" s="877"/>
      <c r="AD74" s="877"/>
      <c r="AE74" s="877"/>
      <c r="AF74" s="877">
        <v>43</v>
      </c>
      <c r="AG74" s="877"/>
      <c r="AH74" s="877"/>
      <c r="AI74" s="877"/>
      <c r="AJ74" s="877"/>
      <c r="AK74" s="877" t="s">
        <v>600</v>
      </c>
      <c r="AL74" s="877"/>
      <c r="AM74" s="877"/>
      <c r="AN74" s="877"/>
      <c r="AO74" s="877"/>
      <c r="AP74" s="877" t="s">
        <v>600</v>
      </c>
      <c r="AQ74" s="877"/>
      <c r="AR74" s="877"/>
      <c r="AS74" s="877"/>
      <c r="AT74" s="877"/>
      <c r="AU74" s="877" t="s">
        <v>600</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50.25" customHeight="1" x14ac:dyDescent="0.15">
      <c r="A75" s="262">
        <v>8</v>
      </c>
      <c r="B75" s="919" t="s">
        <v>596</v>
      </c>
      <c r="C75" s="920"/>
      <c r="D75" s="920"/>
      <c r="E75" s="920"/>
      <c r="F75" s="920"/>
      <c r="G75" s="920"/>
      <c r="H75" s="920"/>
      <c r="I75" s="920"/>
      <c r="J75" s="920"/>
      <c r="K75" s="920"/>
      <c r="L75" s="920"/>
      <c r="M75" s="920"/>
      <c r="N75" s="920"/>
      <c r="O75" s="920"/>
      <c r="P75" s="921"/>
      <c r="Q75" s="925">
        <v>276261</v>
      </c>
      <c r="R75" s="926"/>
      <c r="S75" s="926"/>
      <c r="T75" s="926"/>
      <c r="U75" s="876"/>
      <c r="V75" s="927">
        <v>272197</v>
      </c>
      <c r="W75" s="926"/>
      <c r="X75" s="926"/>
      <c r="Y75" s="926"/>
      <c r="Z75" s="876"/>
      <c r="AA75" s="927">
        <v>4064</v>
      </c>
      <c r="AB75" s="926"/>
      <c r="AC75" s="926"/>
      <c r="AD75" s="926"/>
      <c r="AE75" s="876"/>
      <c r="AF75" s="927">
        <v>4064</v>
      </c>
      <c r="AG75" s="926"/>
      <c r="AH75" s="926"/>
      <c r="AI75" s="926"/>
      <c r="AJ75" s="876"/>
      <c r="AK75" s="927">
        <v>1842</v>
      </c>
      <c r="AL75" s="926"/>
      <c r="AM75" s="926"/>
      <c r="AN75" s="926"/>
      <c r="AO75" s="876"/>
      <c r="AP75" s="927" t="s">
        <v>600</v>
      </c>
      <c r="AQ75" s="926"/>
      <c r="AR75" s="926"/>
      <c r="AS75" s="926"/>
      <c r="AT75" s="876"/>
      <c r="AU75" s="927" t="s">
        <v>600</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50.25" customHeight="1" x14ac:dyDescent="0.15">
      <c r="A76" s="262">
        <v>9</v>
      </c>
      <c r="B76" s="928" t="s">
        <v>597</v>
      </c>
      <c r="C76" s="920"/>
      <c r="D76" s="920"/>
      <c r="E76" s="920"/>
      <c r="F76" s="920"/>
      <c r="G76" s="920"/>
      <c r="H76" s="920"/>
      <c r="I76" s="920"/>
      <c r="J76" s="920"/>
      <c r="K76" s="920"/>
      <c r="L76" s="920"/>
      <c r="M76" s="920"/>
      <c r="N76" s="920"/>
      <c r="O76" s="920"/>
      <c r="P76" s="921"/>
      <c r="Q76" s="925">
        <v>396</v>
      </c>
      <c r="R76" s="926"/>
      <c r="S76" s="926"/>
      <c r="T76" s="926"/>
      <c r="U76" s="876"/>
      <c r="V76" s="927">
        <v>370</v>
      </c>
      <c r="W76" s="926"/>
      <c r="X76" s="926"/>
      <c r="Y76" s="926"/>
      <c r="Z76" s="876"/>
      <c r="AA76" s="927">
        <v>26</v>
      </c>
      <c r="AB76" s="926"/>
      <c r="AC76" s="926"/>
      <c r="AD76" s="926"/>
      <c r="AE76" s="876"/>
      <c r="AF76" s="927">
        <v>26</v>
      </c>
      <c r="AG76" s="926"/>
      <c r="AH76" s="926"/>
      <c r="AI76" s="926"/>
      <c r="AJ76" s="876"/>
      <c r="AK76" s="927" t="s">
        <v>600</v>
      </c>
      <c r="AL76" s="926"/>
      <c r="AM76" s="926"/>
      <c r="AN76" s="926"/>
      <c r="AO76" s="876"/>
      <c r="AP76" s="927">
        <v>590</v>
      </c>
      <c r="AQ76" s="926"/>
      <c r="AR76" s="926"/>
      <c r="AS76" s="926"/>
      <c r="AT76" s="876"/>
      <c r="AU76" s="927">
        <v>83</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50.25" customHeight="1" x14ac:dyDescent="0.15">
      <c r="A77" s="262">
        <v>10</v>
      </c>
      <c r="B77" s="928" t="s">
        <v>598</v>
      </c>
      <c r="C77" s="920"/>
      <c r="D77" s="920"/>
      <c r="E77" s="920"/>
      <c r="F77" s="920"/>
      <c r="G77" s="920"/>
      <c r="H77" s="920"/>
      <c r="I77" s="920"/>
      <c r="J77" s="920"/>
      <c r="K77" s="920"/>
      <c r="L77" s="920"/>
      <c r="M77" s="920"/>
      <c r="N77" s="920"/>
      <c r="O77" s="920"/>
      <c r="P77" s="921"/>
      <c r="Q77" s="925">
        <v>848</v>
      </c>
      <c r="R77" s="926"/>
      <c r="S77" s="926"/>
      <c r="T77" s="926"/>
      <c r="U77" s="876"/>
      <c r="V77" s="927">
        <v>798</v>
      </c>
      <c r="W77" s="926"/>
      <c r="X77" s="926"/>
      <c r="Y77" s="926"/>
      <c r="Z77" s="876"/>
      <c r="AA77" s="927">
        <v>50</v>
      </c>
      <c r="AB77" s="926"/>
      <c r="AC77" s="926"/>
      <c r="AD77" s="926"/>
      <c r="AE77" s="876"/>
      <c r="AF77" s="927">
        <v>50</v>
      </c>
      <c r="AG77" s="926"/>
      <c r="AH77" s="926"/>
      <c r="AI77" s="926"/>
      <c r="AJ77" s="876"/>
      <c r="AK77" s="927">
        <v>20</v>
      </c>
      <c r="AL77" s="926"/>
      <c r="AM77" s="926"/>
      <c r="AN77" s="926"/>
      <c r="AO77" s="876"/>
      <c r="AP77" s="927">
        <v>276</v>
      </c>
      <c r="AQ77" s="926"/>
      <c r="AR77" s="926"/>
      <c r="AS77" s="926"/>
      <c r="AT77" s="876"/>
      <c r="AU77" s="927">
        <v>3</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28"/>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28"/>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28"/>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28"/>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28"/>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28"/>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28"/>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28"/>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28"/>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387</v>
      </c>
      <c r="B88" s="836" t="s">
        <v>424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4758</v>
      </c>
      <c r="AG88" s="888"/>
      <c r="AH88" s="888"/>
      <c r="AI88" s="888"/>
      <c r="AJ88" s="888"/>
      <c r="AK88" s="885"/>
      <c r="AL88" s="885"/>
      <c r="AM88" s="885"/>
      <c r="AN88" s="885"/>
      <c r="AO88" s="885"/>
      <c r="AP88" s="888">
        <v>866</v>
      </c>
      <c r="AQ88" s="888"/>
      <c r="AR88" s="888"/>
      <c r="AS88" s="888"/>
      <c r="AT88" s="888"/>
      <c r="AU88" s="888">
        <v>86</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6" t="s">
        <v>425</v>
      </c>
      <c r="BS102" s="837"/>
      <c r="BT102" s="837"/>
      <c r="BU102" s="837"/>
      <c r="BV102" s="837"/>
      <c r="BW102" s="837"/>
      <c r="BX102" s="837"/>
      <c r="BY102" s="837"/>
      <c r="BZ102" s="837"/>
      <c r="CA102" s="837"/>
      <c r="CB102" s="837"/>
      <c r="CC102" s="837"/>
      <c r="CD102" s="837"/>
      <c r="CE102" s="837"/>
      <c r="CF102" s="837"/>
      <c r="CG102" s="838"/>
      <c r="CH102" s="936"/>
      <c r="CI102" s="937"/>
      <c r="CJ102" s="937"/>
      <c r="CK102" s="937"/>
      <c r="CL102" s="938"/>
      <c r="CM102" s="936"/>
      <c r="CN102" s="937"/>
      <c r="CO102" s="937"/>
      <c r="CP102" s="937"/>
      <c r="CQ102" s="938"/>
      <c r="CR102" s="939">
        <v>10</v>
      </c>
      <c r="CS102" s="896"/>
      <c r="CT102" s="896"/>
      <c r="CU102" s="896"/>
      <c r="CV102" s="940"/>
      <c r="CW102" s="939" t="s">
        <v>600</v>
      </c>
      <c r="CX102" s="896"/>
      <c r="CY102" s="896"/>
      <c r="CZ102" s="896"/>
      <c r="DA102" s="940"/>
      <c r="DB102" s="939" t="s">
        <v>600</v>
      </c>
      <c r="DC102" s="896"/>
      <c r="DD102" s="896"/>
      <c r="DE102" s="896"/>
      <c r="DF102" s="940"/>
      <c r="DG102" s="939" t="s">
        <v>600</v>
      </c>
      <c r="DH102" s="896"/>
      <c r="DI102" s="896"/>
      <c r="DJ102" s="896"/>
      <c r="DK102" s="940"/>
      <c r="DL102" s="939" t="s">
        <v>600</v>
      </c>
      <c r="DM102" s="896"/>
      <c r="DN102" s="896"/>
      <c r="DO102" s="896"/>
      <c r="DP102" s="940"/>
      <c r="DQ102" s="939" t="s">
        <v>600</v>
      </c>
      <c r="DR102" s="896"/>
      <c r="DS102" s="896"/>
      <c r="DT102" s="896"/>
      <c r="DU102" s="940"/>
      <c r="DV102" s="963"/>
      <c r="DW102" s="964"/>
      <c r="DX102" s="964"/>
      <c r="DY102" s="964"/>
      <c r="DZ102" s="96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426</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427</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8" t="s">
        <v>430</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431</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15">
      <c r="A109" s="961" t="s">
        <v>432</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433</v>
      </c>
      <c r="AB109" s="942"/>
      <c r="AC109" s="942"/>
      <c r="AD109" s="942"/>
      <c r="AE109" s="943"/>
      <c r="AF109" s="941" t="s">
        <v>305</v>
      </c>
      <c r="AG109" s="942"/>
      <c r="AH109" s="942"/>
      <c r="AI109" s="942"/>
      <c r="AJ109" s="943"/>
      <c r="AK109" s="941" t="s">
        <v>304</v>
      </c>
      <c r="AL109" s="942"/>
      <c r="AM109" s="942"/>
      <c r="AN109" s="942"/>
      <c r="AO109" s="943"/>
      <c r="AP109" s="941" t="s">
        <v>434</v>
      </c>
      <c r="AQ109" s="942"/>
      <c r="AR109" s="942"/>
      <c r="AS109" s="942"/>
      <c r="AT109" s="944"/>
      <c r="AU109" s="961" t="s">
        <v>432</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433</v>
      </c>
      <c r="BR109" s="942"/>
      <c r="BS109" s="942"/>
      <c r="BT109" s="942"/>
      <c r="BU109" s="943"/>
      <c r="BV109" s="941" t="s">
        <v>305</v>
      </c>
      <c r="BW109" s="942"/>
      <c r="BX109" s="942"/>
      <c r="BY109" s="942"/>
      <c r="BZ109" s="943"/>
      <c r="CA109" s="941" t="s">
        <v>304</v>
      </c>
      <c r="CB109" s="942"/>
      <c r="CC109" s="942"/>
      <c r="CD109" s="942"/>
      <c r="CE109" s="943"/>
      <c r="CF109" s="962" t="s">
        <v>434</v>
      </c>
      <c r="CG109" s="962"/>
      <c r="CH109" s="962"/>
      <c r="CI109" s="962"/>
      <c r="CJ109" s="962"/>
      <c r="CK109" s="941" t="s">
        <v>435</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433</v>
      </c>
      <c r="DH109" s="942"/>
      <c r="DI109" s="942"/>
      <c r="DJ109" s="942"/>
      <c r="DK109" s="943"/>
      <c r="DL109" s="941" t="s">
        <v>305</v>
      </c>
      <c r="DM109" s="942"/>
      <c r="DN109" s="942"/>
      <c r="DO109" s="942"/>
      <c r="DP109" s="943"/>
      <c r="DQ109" s="941" t="s">
        <v>304</v>
      </c>
      <c r="DR109" s="942"/>
      <c r="DS109" s="942"/>
      <c r="DT109" s="942"/>
      <c r="DU109" s="943"/>
      <c r="DV109" s="941" t="s">
        <v>434</v>
      </c>
      <c r="DW109" s="942"/>
      <c r="DX109" s="942"/>
      <c r="DY109" s="942"/>
      <c r="DZ109" s="944"/>
    </row>
    <row r="110" spans="1:131" s="247" customFormat="1" ht="26.25" customHeight="1" x14ac:dyDescent="0.15">
      <c r="A110" s="945" t="s">
        <v>436</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1519357</v>
      </c>
      <c r="AB110" s="949"/>
      <c r="AC110" s="949"/>
      <c r="AD110" s="949"/>
      <c r="AE110" s="950"/>
      <c r="AF110" s="951">
        <v>1596580</v>
      </c>
      <c r="AG110" s="949"/>
      <c r="AH110" s="949"/>
      <c r="AI110" s="949"/>
      <c r="AJ110" s="950"/>
      <c r="AK110" s="951">
        <v>1734242</v>
      </c>
      <c r="AL110" s="949"/>
      <c r="AM110" s="949"/>
      <c r="AN110" s="949"/>
      <c r="AO110" s="950"/>
      <c r="AP110" s="952">
        <v>20.399999999999999</v>
      </c>
      <c r="AQ110" s="953"/>
      <c r="AR110" s="953"/>
      <c r="AS110" s="953"/>
      <c r="AT110" s="954"/>
      <c r="AU110" s="955" t="s">
        <v>73</v>
      </c>
      <c r="AV110" s="956"/>
      <c r="AW110" s="956"/>
      <c r="AX110" s="956"/>
      <c r="AY110" s="956"/>
      <c r="AZ110" s="997" t="s">
        <v>437</v>
      </c>
      <c r="BA110" s="946"/>
      <c r="BB110" s="946"/>
      <c r="BC110" s="946"/>
      <c r="BD110" s="946"/>
      <c r="BE110" s="946"/>
      <c r="BF110" s="946"/>
      <c r="BG110" s="946"/>
      <c r="BH110" s="946"/>
      <c r="BI110" s="946"/>
      <c r="BJ110" s="946"/>
      <c r="BK110" s="946"/>
      <c r="BL110" s="946"/>
      <c r="BM110" s="946"/>
      <c r="BN110" s="946"/>
      <c r="BO110" s="946"/>
      <c r="BP110" s="947"/>
      <c r="BQ110" s="983">
        <v>16266477</v>
      </c>
      <c r="BR110" s="984"/>
      <c r="BS110" s="984"/>
      <c r="BT110" s="984"/>
      <c r="BU110" s="984"/>
      <c r="BV110" s="984">
        <v>16462049</v>
      </c>
      <c r="BW110" s="984"/>
      <c r="BX110" s="984"/>
      <c r="BY110" s="984"/>
      <c r="BZ110" s="984"/>
      <c r="CA110" s="984">
        <v>16375959</v>
      </c>
      <c r="CB110" s="984"/>
      <c r="CC110" s="984"/>
      <c r="CD110" s="984"/>
      <c r="CE110" s="984"/>
      <c r="CF110" s="998">
        <v>192.8</v>
      </c>
      <c r="CG110" s="999"/>
      <c r="CH110" s="999"/>
      <c r="CI110" s="999"/>
      <c r="CJ110" s="999"/>
      <c r="CK110" s="1000" t="s">
        <v>438</v>
      </c>
      <c r="CL110" s="1001"/>
      <c r="CM110" s="980" t="s">
        <v>439</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128</v>
      </c>
      <c r="DH110" s="984"/>
      <c r="DI110" s="984"/>
      <c r="DJ110" s="984"/>
      <c r="DK110" s="984"/>
      <c r="DL110" s="984" t="s">
        <v>414</v>
      </c>
      <c r="DM110" s="984"/>
      <c r="DN110" s="984"/>
      <c r="DO110" s="984"/>
      <c r="DP110" s="984"/>
      <c r="DQ110" s="984" t="s">
        <v>414</v>
      </c>
      <c r="DR110" s="984"/>
      <c r="DS110" s="984"/>
      <c r="DT110" s="984"/>
      <c r="DU110" s="984"/>
      <c r="DV110" s="985" t="s">
        <v>414</v>
      </c>
      <c r="DW110" s="985"/>
      <c r="DX110" s="985"/>
      <c r="DY110" s="985"/>
      <c r="DZ110" s="986"/>
    </row>
    <row r="111" spans="1:131" s="247" customFormat="1" ht="26.25" customHeight="1" x14ac:dyDescent="0.15">
      <c r="A111" s="987" t="s">
        <v>440</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128</v>
      </c>
      <c r="AB111" s="991"/>
      <c r="AC111" s="991"/>
      <c r="AD111" s="991"/>
      <c r="AE111" s="992"/>
      <c r="AF111" s="993" t="s">
        <v>441</v>
      </c>
      <c r="AG111" s="991"/>
      <c r="AH111" s="991"/>
      <c r="AI111" s="991"/>
      <c r="AJ111" s="992"/>
      <c r="AK111" s="993" t="s">
        <v>128</v>
      </c>
      <c r="AL111" s="991"/>
      <c r="AM111" s="991"/>
      <c r="AN111" s="991"/>
      <c r="AO111" s="992"/>
      <c r="AP111" s="994" t="s">
        <v>128</v>
      </c>
      <c r="AQ111" s="995"/>
      <c r="AR111" s="995"/>
      <c r="AS111" s="995"/>
      <c r="AT111" s="996"/>
      <c r="AU111" s="957"/>
      <c r="AV111" s="958"/>
      <c r="AW111" s="958"/>
      <c r="AX111" s="958"/>
      <c r="AY111" s="958"/>
      <c r="AZ111" s="1006" t="s">
        <v>442</v>
      </c>
      <c r="BA111" s="1007"/>
      <c r="BB111" s="1007"/>
      <c r="BC111" s="1007"/>
      <c r="BD111" s="1007"/>
      <c r="BE111" s="1007"/>
      <c r="BF111" s="1007"/>
      <c r="BG111" s="1007"/>
      <c r="BH111" s="1007"/>
      <c r="BI111" s="1007"/>
      <c r="BJ111" s="1007"/>
      <c r="BK111" s="1007"/>
      <c r="BL111" s="1007"/>
      <c r="BM111" s="1007"/>
      <c r="BN111" s="1007"/>
      <c r="BO111" s="1007"/>
      <c r="BP111" s="1008"/>
      <c r="BQ111" s="976">
        <v>34284</v>
      </c>
      <c r="BR111" s="977"/>
      <c r="BS111" s="977"/>
      <c r="BT111" s="977"/>
      <c r="BU111" s="977"/>
      <c r="BV111" s="977">
        <v>22856</v>
      </c>
      <c r="BW111" s="977"/>
      <c r="BX111" s="977"/>
      <c r="BY111" s="977"/>
      <c r="BZ111" s="977"/>
      <c r="CA111" s="977">
        <v>11428</v>
      </c>
      <c r="CB111" s="977"/>
      <c r="CC111" s="977"/>
      <c r="CD111" s="977"/>
      <c r="CE111" s="977"/>
      <c r="CF111" s="971">
        <v>0.1</v>
      </c>
      <c r="CG111" s="972"/>
      <c r="CH111" s="972"/>
      <c r="CI111" s="972"/>
      <c r="CJ111" s="972"/>
      <c r="CK111" s="1002"/>
      <c r="CL111" s="1003"/>
      <c r="CM111" s="973" t="s">
        <v>443</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444</v>
      </c>
      <c r="DH111" s="977"/>
      <c r="DI111" s="977"/>
      <c r="DJ111" s="977"/>
      <c r="DK111" s="977"/>
      <c r="DL111" s="977" t="s">
        <v>445</v>
      </c>
      <c r="DM111" s="977"/>
      <c r="DN111" s="977"/>
      <c r="DO111" s="977"/>
      <c r="DP111" s="977"/>
      <c r="DQ111" s="977" t="s">
        <v>414</v>
      </c>
      <c r="DR111" s="977"/>
      <c r="DS111" s="977"/>
      <c r="DT111" s="977"/>
      <c r="DU111" s="977"/>
      <c r="DV111" s="978" t="s">
        <v>446</v>
      </c>
      <c r="DW111" s="978"/>
      <c r="DX111" s="978"/>
      <c r="DY111" s="978"/>
      <c r="DZ111" s="979"/>
    </row>
    <row r="112" spans="1:131" s="247" customFormat="1" ht="26.25" customHeight="1" x14ac:dyDescent="0.15">
      <c r="A112" s="1009" t="s">
        <v>447</v>
      </c>
      <c r="B112" s="1010"/>
      <c r="C112" s="1007" t="s">
        <v>448</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444</v>
      </c>
      <c r="AB112" s="1016"/>
      <c r="AC112" s="1016"/>
      <c r="AD112" s="1016"/>
      <c r="AE112" s="1017"/>
      <c r="AF112" s="1018" t="s">
        <v>414</v>
      </c>
      <c r="AG112" s="1016"/>
      <c r="AH112" s="1016"/>
      <c r="AI112" s="1016"/>
      <c r="AJ112" s="1017"/>
      <c r="AK112" s="1018" t="s">
        <v>449</v>
      </c>
      <c r="AL112" s="1016"/>
      <c r="AM112" s="1016"/>
      <c r="AN112" s="1016"/>
      <c r="AO112" s="1017"/>
      <c r="AP112" s="1019" t="s">
        <v>444</v>
      </c>
      <c r="AQ112" s="1020"/>
      <c r="AR112" s="1020"/>
      <c r="AS112" s="1020"/>
      <c r="AT112" s="1021"/>
      <c r="AU112" s="957"/>
      <c r="AV112" s="958"/>
      <c r="AW112" s="958"/>
      <c r="AX112" s="958"/>
      <c r="AY112" s="958"/>
      <c r="AZ112" s="1006" t="s">
        <v>450</v>
      </c>
      <c r="BA112" s="1007"/>
      <c r="BB112" s="1007"/>
      <c r="BC112" s="1007"/>
      <c r="BD112" s="1007"/>
      <c r="BE112" s="1007"/>
      <c r="BF112" s="1007"/>
      <c r="BG112" s="1007"/>
      <c r="BH112" s="1007"/>
      <c r="BI112" s="1007"/>
      <c r="BJ112" s="1007"/>
      <c r="BK112" s="1007"/>
      <c r="BL112" s="1007"/>
      <c r="BM112" s="1007"/>
      <c r="BN112" s="1007"/>
      <c r="BO112" s="1007"/>
      <c r="BP112" s="1008"/>
      <c r="BQ112" s="976">
        <v>7756556</v>
      </c>
      <c r="BR112" s="977"/>
      <c r="BS112" s="977"/>
      <c r="BT112" s="977"/>
      <c r="BU112" s="977"/>
      <c r="BV112" s="977">
        <v>6918238</v>
      </c>
      <c r="BW112" s="977"/>
      <c r="BX112" s="977"/>
      <c r="BY112" s="977"/>
      <c r="BZ112" s="977"/>
      <c r="CA112" s="977">
        <v>6338493</v>
      </c>
      <c r="CB112" s="977"/>
      <c r="CC112" s="977"/>
      <c r="CD112" s="977"/>
      <c r="CE112" s="977"/>
      <c r="CF112" s="971">
        <v>74.599999999999994</v>
      </c>
      <c r="CG112" s="972"/>
      <c r="CH112" s="972"/>
      <c r="CI112" s="972"/>
      <c r="CJ112" s="972"/>
      <c r="CK112" s="1002"/>
      <c r="CL112" s="1003"/>
      <c r="CM112" s="973" t="s">
        <v>451</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445</v>
      </c>
      <c r="DH112" s="977"/>
      <c r="DI112" s="977"/>
      <c r="DJ112" s="977"/>
      <c r="DK112" s="977"/>
      <c r="DL112" s="977" t="s">
        <v>389</v>
      </c>
      <c r="DM112" s="977"/>
      <c r="DN112" s="977"/>
      <c r="DO112" s="977"/>
      <c r="DP112" s="977"/>
      <c r="DQ112" s="977" t="s">
        <v>452</v>
      </c>
      <c r="DR112" s="977"/>
      <c r="DS112" s="977"/>
      <c r="DT112" s="977"/>
      <c r="DU112" s="977"/>
      <c r="DV112" s="978" t="s">
        <v>128</v>
      </c>
      <c r="DW112" s="978"/>
      <c r="DX112" s="978"/>
      <c r="DY112" s="978"/>
      <c r="DZ112" s="979"/>
    </row>
    <row r="113" spans="1:130" s="247" customFormat="1" ht="26.25" customHeight="1" x14ac:dyDescent="0.15">
      <c r="A113" s="1011"/>
      <c r="B113" s="1012"/>
      <c r="C113" s="1007" t="s">
        <v>453</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803183</v>
      </c>
      <c r="AB113" s="991"/>
      <c r="AC113" s="991"/>
      <c r="AD113" s="991"/>
      <c r="AE113" s="992"/>
      <c r="AF113" s="993">
        <v>742843</v>
      </c>
      <c r="AG113" s="991"/>
      <c r="AH113" s="991"/>
      <c r="AI113" s="991"/>
      <c r="AJ113" s="992"/>
      <c r="AK113" s="993">
        <v>746124</v>
      </c>
      <c r="AL113" s="991"/>
      <c r="AM113" s="991"/>
      <c r="AN113" s="991"/>
      <c r="AO113" s="992"/>
      <c r="AP113" s="994">
        <v>8.8000000000000007</v>
      </c>
      <c r="AQ113" s="995"/>
      <c r="AR113" s="995"/>
      <c r="AS113" s="995"/>
      <c r="AT113" s="996"/>
      <c r="AU113" s="957"/>
      <c r="AV113" s="958"/>
      <c r="AW113" s="958"/>
      <c r="AX113" s="958"/>
      <c r="AY113" s="958"/>
      <c r="AZ113" s="1006" t="s">
        <v>454</v>
      </c>
      <c r="BA113" s="1007"/>
      <c r="BB113" s="1007"/>
      <c r="BC113" s="1007"/>
      <c r="BD113" s="1007"/>
      <c r="BE113" s="1007"/>
      <c r="BF113" s="1007"/>
      <c r="BG113" s="1007"/>
      <c r="BH113" s="1007"/>
      <c r="BI113" s="1007"/>
      <c r="BJ113" s="1007"/>
      <c r="BK113" s="1007"/>
      <c r="BL113" s="1007"/>
      <c r="BM113" s="1007"/>
      <c r="BN113" s="1007"/>
      <c r="BO113" s="1007"/>
      <c r="BP113" s="1008"/>
      <c r="BQ113" s="976">
        <v>95947</v>
      </c>
      <c r="BR113" s="977"/>
      <c r="BS113" s="977"/>
      <c r="BT113" s="977"/>
      <c r="BU113" s="977"/>
      <c r="BV113" s="977">
        <v>92025</v>
      </c>
      <c r="BW113" s="977"/>
      <c r="BX113" s="977"/>
      <c r="BY113" s="977"/>
      <c r="BZ113" s="977"/>
      <c r="CA113" s="977">
        <v>85747</v>
      </c>
      <c r="CB113" s="977"/>
      <c r="CC113" s="977"/>
      <c r="CD113" s="977"/>
      <c r="CE113" s="977"/>
      <c r="CF113" s="971">
        <v>1</v>
      </c>
      <c r="CG113" s="972"/>
      <c r="CH113" s="972"/>
      <c r="CI113" s="972"/>
      <c r="CJ113" s="972"/>
      <c r="CK113" s="1002"/>
      <c r="CL113" s="1003"/>
      <c r="CM113" s="973" t="s">
        <v>455</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456</v>
      </c>
      <c r="DH113" s="1016"/>
      <c r="DI113" s="1016"/>
      <c r="DJ113" s="1016"/>
      <c r="DK113" s="1017"/>
      <c r="DL113" s="1018" t="s">
        <v>128</v>
      </c>
      <c r="DM113" s="1016"/>
      <c r="DN113" s="1016"/>
      <c r="DO113" s="1016"/>
      <c r="DP113" s="1017"/>
      <c r="DQ113" s="1018" t="s">
        <v>128</v>
      </c>
      <c r="DR113" s="1016"/>
      <c r="DS113" s="1016"/>
      <c r="DT113" s="1016"/>
      <c r="DU113" s="1017"/>
      <c r="DV113" s="1019" t="s">
        <v>414</v>
      </c>
      <c r="DW113" s="1020"/>
      <c r="DX113" s="1020"/>
      <c r="DY113" s="1020"/>
      <c r="DZ113" s="1021"/>
    </row>
    <row r="114" spans="1:130" s="247" customFormat="1" ht="26.25" customHeight="1" x14ac:dyDescent="0.15">
      <c r="A114" s="1011"/>
      <c r="B114" s="1012"/>
      <c r="C114" s="1007" t="s">
        <v>457</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1478</v>
      </c>
      <c r="AB114" s="1016"/>
      <c r="AC114" s="1016"/>
      <c r="AD114" s="1016"/>
      <c r="AE114" s="1017"/>
      <c r="AF114" s="1018">
        <v>4400</v>
      </c>
      <c r="AG114" s="1016"/>
      <c r="AH114" s="1016"/>
      <c r="AI114" s="1016"/>
      <c r="AJ114" s="1017"/>
      <c r="AK114" s="1018">
        <v>6718</v>
      </c>
      <c r="AL114" s="1016"/>
      <c r="AM114" s="1016"/>
      <c r="AN114" s="1016"/>
      <c r="AO114" s="1017"/>
      <c r="AP114" s="1019">
        <v>0.1</v>
      </c>
      <c r="AQ114" s="1020"/>
      <c r="AR114" s="1020"/>
      <c r="AS114" s="1020"/>
      <c r="AT114" s="1021"/>
      <c r="AU114" s="957"/>
      <c r="AV114" s="958"/>
      <c r="AW114" s="958"/>
      <c r="AX114" s="958"/>
      <c r="AY114" s="958"/>
      <c r="AZ114" s="1006" t="s">
        <v>458</v>
      </c>
      <c r="BA114" s="1007"/>
      <c r="BB114" s="1007"/>
      <c r="BC114" s="1007"/>
      <c r="BD114" s="1007"/>
      <c r="BE114" s="1007"/>
      <c r="BF114" s="1007"/>
      <c r="BG114" s="1007"/>
      <c r="BH114" s="1007"/>
      <c r="BI114" s="1007"/>
      <c r="BJ114" s="1007"/>
      <c r="BK114" s="1007"/>
      <c r="BL114" s="1007"/>
      <c r="BM114" s="1007"/>
      <c r="BN114" s="1007"/>
      <c r="BO114" s="1007"/>
      <c r="BP114" s="1008"/>
      <c r="BQ114" s="976">
        <v>2600559</v>
      </c>
      <c r="BR114" s="977"/>
      <c r="BS114" s="977"/>
      <c r="BT114" s="977"/>
      <c r="BU114" s="977"/>
      <c r="BV114" s="977">
        <v>2364601</v>
      </c>
      <c r="BW114" s="977"/>
      <c r="BX114" s="977"/>
      <c r="BY114" s="977"/>
      <c r="BZ114" s="977"/>
      <c r="CA114" s="977">
        <v>2385712</v>
      </c>
      <c r="CB114" s="977"/>
      <c r="CC114" s="977"/>
      <c r="CD114" s="977"/>
      <c r="CE114" s="977"/>
      <c r="CF114" s="971">
        <v>28.1</v>
      </c>
      <c r="CG114" s="972"/>
      <c r="CH114" s="972"/>
      <c r="CI114" s="972"/>
      <c r="CJ114" s="972"/>
      <c r="CK114" s="1002"/>
      <c r="CL114" s="1003"/>
      <c r="CM114" s="973" t="s">
        <v>459</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414</v>
      </c>
      <c r="DH114" s="1016"/>
      <c r="DI114" s="1016"/>
      <c r="DJ114" s="1016"/>
      <c r="DK114" s="1017"/>
      <c r="DL114" s="1018" t="s">
        <v>456</v>
      </c>
      <c r="DM114" s="1016"/>
      <c r="DN114" s="1016"/>
      <c r="DO114" s="1016"/>
      <c r="DP114" s="1017"/>
      <c r="DQ114" s="1018" t="s">
        <v>414</v>
      </c>
      <c r="DR114" s="1016"/>
      <c r="DS114" s="1016"/>
      <c r="DT114" s="1016"/>
      <c r="DU114" s="1017"/>
      <c r="DV114" s="1019" t="s">
        <v>445</v>
      </c>
      <c r="DW114" s="1020"/>
      <c r="DX114" s="1020"/>
      <c r="DY114" s="1020"/>
      <c r="DZ114" s="1021"/>
    </row>
    <row r="115" spans="1:130" s="247" customFormat="1" ht="26.25" customHeight="1" x14ac:dyDescent="0.15">
      <c r="A115" s="1011"/>
      <c r="B115" s="1012"/>
      <c r="C115" s="1007" t="s">
        <v>460</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12478</v>
      </c>
      <c r="AB115" s="991"/>
      <c r="AC115" s="991"/>
      <c r="AD115" s="991"/>
      <c r="AE115" s="992"/>
      <c r="AF115" s="993">
        <v>12211</v>
      </c>
      <c r="AG115" s="991"/>
      <c r="AH115" s="991"/>
      <c r="AI115" s="991"/>
      <c r="AJ115" s="992"/>
      <c r="AK115" s="993">
        <v>11967</v>
      </c>
      <c r="AL115" s="991"/>
      <c r="AM115" s="991"/>
      <c r="AN115" s="991"/>
      <c r="AO115" s="992"/>
      <c r="AP115" s="994">
        <v>0.1</v>
      </c>
      <c r="AQ115" s="995"/>
      <c r="AR115" s="995"/>
      <c r="AS115" s="995"/>
      <c r="AT115" s="996"/>
      <c r="AU115" s="957"/>
      <c r="AV115" s="958"/>
      <c r="AW115" s="958"/>
      <c r="AX115" s="958"/>
      <c r="AY115" s="958"/>
      <c r="AZ115" s="1006" t="s">
        <v>461</v>
      </c>
      <c r="BA115" s="1007"/>
      <c r="BB115" s="1007"/>
      <c r="BC115" s="1007"/>
      <c r="BD115" s="1007"/>
      <c r="BE115" s="1007"/>
      <c r="BF115" s="1007"/>
      <c r="BG115" s="1007"/>
      <c r="BH115" s="1007"/>
      <c r="BI115" s="1007"/>
      <c r="BJ115" s="1007"/>
      <c r="BK115" s="1007"/>
      <c r="BL115" s="1007"/>
      <c r="BM115" s="1007"/>
      <c r="BN115" s="1007"/>
      <c r="BO115" s="1007"/>
      <c r="BP115" s="1008"/>
      <c r="BQ115" s="976" t="s">
        <v>444</v>
      </c>
      <c r="BR115" s="977"/>
      <c r="BS115" s="977"/>
      <c r="BT115" s="977"/>
      <c r="BU115" s="977"/>
      <c r="BV115" s="977" t="s">
        <v>414</v>
      </c>
      <c r="BW115" s="977"/>
      <c r="BX115" s="977"/>
      <c r="BY115" s="977"/>
      <c r="BZ115" s="977"/>
      <c r="CA115" s="977" t="s">
        <v>414</v>
      </c>
      <c r="CB115" s="977"/>
      <c r="CC115" s="977"/>
      <c r="CD115" s="977"/>
      <c r="CE115" s="977"/>
      <c r="CF115" s="971" t="s">
        <v>462</v>
      </c>
      <c r="CG115" s="972"/>
      <c r="CH115" s="972"/>
      <c r="CI115" s="972"/>
      <c r="CJ115" s="972"/>
      <c r="CK115" s="1002"/>
      <c r="CL115" s="1003"/>
      <c r="CM115" s="1006" t="s">
        <v>463</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452</v>
      </c>
      <c r="DH115" s="1016"/>
      <c r="DI115" s="1016"/>
      <c r="DJ115" s="1016"/>
      <c r="DK115" s="1017"/>
      <c r="DL115" s="1018" t="s">
        <v>414</v>
      </c>
      <c r="DM115" s="1016"/>
      <c r="DN115" s="1016"/>
      <c r="DO115" s="1016"/>
      <c r="DP115" s="1017"/>
      <c r="DQ115" s="1018" t="s">
        <v>128</v>
      </c>
      <c r="DR115" s="1016"/>
      <c r="DS115" s="1016"/>
      <c r="DT115" s="1016"/>
      <c r="DU115" s="1017"/>
      <c r="DV115" s="1019" t="s">
        <v>456</v>
      </c>
      <c r="DW115" s="1020"/>
      <c r="DX115" s="1020"/>
      <c r="DY115" s="1020"/>
      <c r="DZ115" s="1021"/>
    </row>
    <row r="116" spans="1:130" s="247" customFormat="1" ht="26.25" customHeight="1" x14ac:dyDescent="0.15">
      <c r="A116" s="1013"/>
      <c r="B116" s="1014"/>
      <c r="C116" s="1022" t="s">
        <v>464</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456</v>
      </c>
      <c r="AB116" s="1016"/>
      <c r="AC116" s="1016"/>
      <c r="AD116" s="1016"/>
      <c r="AE116" s="1017"/>
      <c r="AF116" s="1018">
        <v>11</v>
      </c>
      <c r="AG116" s="1016"/>
      <c r="AH116" s="1016"/>
      <c r="AI116" s="1016"/>
      <c r="AJ116" s="1017"/>
      <c r="AK116" s="1018" t="s">
        <v>445</v>
      </c>
      <c r="AL116" s="1016"/>
      <c r="AM116" s="1016"/>
      <c r="AN116" s="1016"/>
      <c r="AO116" s="1017"/>
      <c r="AP116" s="1019" t="s">
        <v>444</v>
      </c>
      <c r="AQ116" s="1020"/>
      <c r="AR116" s="1020"/>
      <c r="AS116" s="1020"/>
      <c r="AT116" s="1021"/>
      <c r="AU116" s="957"/>
      <c r="AV116" s="958"/>
      <c r="AW116" s="958"/>
      <c r="AX116" s="958"/>
      <c r="AY116" s="958"/>
      <c r="AZ116" s="1024" t="s">
        <v>465</v>
      </c>
      <c r="BA116" s="1025"/>
      <c r="BB116" s="1025"/>
      <c r="BC116" s="1025"/>
      <c r="BD116" s="1025"/>
      <c r="BE116" s="1025"/>
      <c r="BF116" s="1025"/>
      <c r="BG116" s="1025"/>
      <c r="BH116" s="1025"/>
      <c r="BI116" s="1025"/>
      <c r="BJ116" s="1025"/>
      <c r="BK116" s="1025"/>
      <c r="BL116" s="1025"/>
      <c r="BM116" s="1025"/>
      <c r="BN116" s="1025"/>
      <c r="BO116" s="1025"/>
      <c r="BP116" s="1026"/>
      <c r="BQ116" s="976" t="s">
        <v>445</v>
      </c>
      <c r="BR116" s="977"/>
      <c r="BS116" s="977"/>
      <c r="BT116" s="977"/>
      <c r="BU116" s="977"/>
      <c r="BV116" s="977" t="s">
        <v>414</v>
      </c>
      <c r="BW116" s="977"/>
      <c r="BX116" s="977"/>
      <c r="BY116" s="977"/>
      <c r="BZ116" s="977"/>
      <c r="CA116" s="977" t="s">
        <v>128</v>
      </c>
      <c r="CB116" s="977"/>
      <c r="CC116" s="977"/>
      <c r="CD116" s="977"/>
      <c r="CE116" s="977"/>
      <c r="CF116" s="971" t="s">
        <v>456</v>
      </c>
      <c r="CG116" s="972"/>
      <c r="CH116" s="972"/>
      <c r="CI116" s="972"/>
      <c r="CJ116" s="972"/>
      <c r="CK116" s="1002"/>
      <c r="CL116" s="1003"/>
      <c r="CM116" s="973" t="s">
        <v>466</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v>34284</v>
      </c>
      <c r="DH116" s="1016"/>
      <c r="DI116" s="1016"/>
      <c r="DJ116" s="1016"/>
      <c r="DK116" s="1017"/>
      <c r="DL116" s="1018">
        <v>22856</v>
      </c>
      <c r="DM116" s="1016"/>
      <c r="DN116" s="1016"/>
      <c r="DO116" s="1016"/>
      <c r="DP116" s="1017"/>
      <c r="DQ116" s="1018">
        <v>11428</v>
      </c>
      <c r="DR116" s="1016"/>
      <c r="DS116" s="1016"/>
      <c r="DT116" s="1016"/>
      <c r="DU116" s="1017"/>
      <c r="DV116" s="1019">
        <v>0.1</v>
      </c>
      <c r="DW116" s="1020"/>
      <c r="DX116" s="1020"/>
      <c r="DY116" s="1020"/>
      <c r="DZ116" s="1021"/>
    </row>
    <row r="117" spans="1:130" s="247" customFormat="1" ht="26.25" customHeight="1" x14ac:dyDescent="0.15">
      <c r="A117" s="961" t="s">
        <v>186</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467</v>
      </c>
      <c r="Z117" s="943"/>
      <c r="AA117" s="1033">
        <v>2336496</v>
      </c>
      <c r="AB117" s="1034"/>
      <c r="AC117" s="1034"/>
      <c r="AD117" s="1034"/>
      <c r="AE117" s="1035"/>
      <c r="AF117" s="1036">
        <v>2356045</v>
      </c>
      <c r="AG117" s="1034"/>
      <c r="AH117" s="1034"/>
      <c r="AI117" s="1034"/>
      <c r="AJ117" s="1035"/>
      <c r="AK117" s="1036">
        <v>2499051</v>
      </c>
      <c r="AL117" s="1034"/>
      <c r="AM117" s="1034"/>
      <c r="AN117" s="1034"/>
      <c r="AO117" s="1035"/>
      <c r="AP117" s="1037"/>
      <c r="AQ117" s="1038"/>
      <c r="AR117" s="1038"/>
      <c r="AS117" s="1038"/>
      <c r="AT117" s="1039"/>
      <c r="AU117" s="957"/>
      <c r="AV117" s="958"/>
      <c r="AW117" s="958"/>
      <c r="AX117" s="958"/>
      <c r="AY117" s="958"/>
      <c r="AZ117" s="1024" t="s">
        <v>468</v>
      </c>
      <c r="BA117" s="1025"/>
      <c r="BB117" s="1025"/>
      <c r="BC117" s="1025"/>
      <c r="BD117" s="1025"/>
      <c r="BE117" s="1025"/>
      <c r="BF117" s="1025"/>
      <c r="BG117" s="1025"/>
      <c r="BH117" s="1025"/>
      <c r="BI117" s="1025"/>
      <c r="BJ117" s="1025"/>
      <c r="BK117" s="1025"/>
      <c r="BL117" s="1025"/>
      <c r="BM117" s="1025"/>
      <c r="BN117" s="1025"/>
      <c r="BO117" s="1025"/>
      <c r="BP117" s="1026"/>
      <c r="BQ117" s="976" t="s">
        <v>128</v>
      </c>
      <c r="BR117" s="977"/>
      <c r="BS117" s="977"/>
      <c r="BT117" s="977"/>
      <c r="BU117" s="977"/>
      <c r="BV117" s="977" t="s">
        <v>445</v>
      </c>
      <c r="BW117" s="977"/>
      <c r="BX117" s="977"/>
      <c r="BY117" s="977"/>
      <c r="BZ117" s="977"/>
      <c r="CA117" s="977" t="s">
        <v>444</v>
      </c>
      <c r="CB117" s="977"/>
      <c r="CC117" s="977"/>
      <c r="CD117" s="977"/>
      <c r="CE117" s="977"/>
      <c r="CF117" s="971" t="s">
        <v>462</v>
      </c>
      <c r="CG117" s="972"/>
      <c r="CH117" s="972"/>
      <c r="CI117" s="972"/>
      <c r="CJ117" s="972"/>
      <c r="CK117" s="1002"/>
      <c r="CL117" s="1003"/>
      <c r="CM117" s="973" t="s">
        <v>469</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128</v>
      </c>
      <c r="DH117" s="1016"/>
      <c r="DI117" s="1016"/>
      <c r="DJ117" s="1016"/>
      <c r="DK117" s="1017"/>
      <c r="DL117" s="1018" t="s">
        <v>462</v>
      </c>
      <c r="DM117" s="1016"/>
      <c r="DN117" s="1016"/>
      <c r="DO117" s="1016"/>
      <c r="DP117" s="1017"/>
      <c r="DQ117" s="1018" t="s">
        <v>470</v>
      </c>
      <c r="DR117" s="1016"/>
      <c r="DS117" s="1016"/>
      <c r="DT117" s="1016"/>
      <c r="DU117" s="1017"/>
      <c r="DV117" s="1019" t="s">
        <v>462</v>
      </c>
      <c r="DW117" s="1020"/>
      <c r="DX117" s="1020"/>
      <c r="DY117" s="1020"/>
      <c r="DZ117" s="1021"/>
    </row>
    <row r="118" spans="1:130" s="247" customFormat="1" ht="26.25" customHeight="1" x14ac:dyDescent="0.15">
      <c r="A118" s="961" t="s">
        <v>435</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433</v>
      </c>
      <c r="AB118" s="942"/>
      <c r="AC118" s="942"/>
      <c r="AD118" s="942"/>
      <c r="AE118" s="943"/>
      <c r="AF118" s="941" t="s">
        <v>305</v>
      </c>
      <c r="AG118" s="942"/>
      <c r="AH118" s="942"/>
      <c r="AI118" s="942"/>
      <c r="AJ118" s="943"/>
      <c r="AK118" s="941" t="s">
        <v>304</v>
      </c>
      <c r="AL118" s="942"/>
      <c r="AM118" s="942"/>
      <c r="AN118" s="942"/>
      <c r="AO118" s="943"/>
      <c r="AP118" s="1028" t="s">
        <v>434</v>
      </c>
      <c r="AQ118" s="1029"/>
      <c r="AR118" s="1029"/>
      <c r="AS118" s="1029"/>
      <c r="AT118" s="1030"/>
      <c r="AU118" s="957"/>
      <c r="AV118" s="958"/>
      <c r="AW118" s="958"/>
      <c r="AX118" s="958"/>
      <c r="AY118" s="958"/>
      <c r="AZ118" s="1031" t="s">
        <v>471</v>
      </c>
      <c r="BA118" s="1022"/>
      <c r="BB118" s="1022"/>
      <c r="BC118" s="1022"/>
      <c r="BD118" s="1022"/>
      <c r="BE118" s="1022"/>
      <c r="BF118" s="1022"/>
      <c r="BG118" s="1022"/>
      <c r="BH118" s="1022"/>
      <c r="BI118" s="1022"/>
      <c r="BJ118" s="1022"/>
      <c r="BK118" s="1022"/>
      <c r="BL118" s="1022"/>
      <c r="BM118" s="1022"/>
      <c r="BN118" s="1022"/>
      <c r="BO118" s="1022"/>
      <c r="BP118" s="1023"/>
      <c r="BQ118" s="1054" t="s">
        <v>444</v>
      </c>
      <c r="BR118" s="1055"/>
      <c r="BS118" s="1055"/>
      <c r="BT118" s="1055"/>
      <c r="BU118" s="1055"/>
      <c r="BV118" s="1055" t="s">
        <v>445</v>
      </c>
      <c r="BW118" s="1055"/>
      <c r="BX118" s="1055"/>
      <c r="BY118" s="1055"/>
      <c r="BZ118" s="1055"/>
      <c r="CA118" s="1055" t="s">
        <v>444</v>
      </c>
      <c r="CB118" s="1055"/>
      <c r="CC118" s="1055"/>
      <c r="CD118" s="1055"/>
      <c r="CE118" s="1055"/>
      <c r="CF118" s="971" t="s">
        <v>445</v>
      </c>
      <c r="CG118" s="972"/>
      <c r="CH118" s="972"/>
      <c r="CI118" s="972"/>
      <c r="CJ118" s="972"/>
      <c r="CK118" s="1002"/>
      <c r="CL118" s="1003"/>
      <c r="CM118" s="973" t="s">
        <v>472</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128</v>
      </c>
      <c r="DH118" s="1016"/>
      <c r="DI118" s="1016"/>
      <c r="DJ118" s="1016"/>
      <c r="DK118" s="1017"/>
      <c r="DL118" s="1018" t="s">
        <v>444</v>
      </c>
      <c r="DM118" s="1016"/>
      <c r="DN118" s="1016"/>
      <c r="DO118" s="1016"/>
      <c r="DP118" s="1017"/>
      <c r="DQ118" s="1018" t="s">
        <v>444</v>
      </c>
      <c r="DR118" s="1016"/>
      <c r="DS118" s="1016"/>
      <c r="DT118" s="1016"/>
      <c r="DU118" s="1017"/>
      <c r="DV118" s="1019" t="s">
        <v>128</v>
      </c>
      <c r="DW118" s="1020"/>
      <c r="DX118" s="1020"/>
      <c r="DY118" s="1020"/>
      <c r="DZ118" s="1021"/>
    </row>
    <row r="119" spans="1:130" s="247" customFormat="1" ht="26.25" customHeight="1" x14ac:dyDescent="0.15">
      <c r="A119" s="1115" t="s">
        <v>438</v>
      </c>
      <c r="B119" s="1001"/>
      <c r="C119" s="980" t="s">
        <v>439</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452</v>
      </c>
      <c r="AB119" s="949"/>
      <c r="AC119" s="949"/>
      <c r="AD119" s="949"/>
      <c r="AE119" s="950"/>
      <c r="AF119" s="951" t="s">
        <v>444</v>
      </c>
      <c r="AG119" s="949"/>
      <c r="AH119" s="949"/>
      <c r="AI119" s="949"/>
      <c r="AJ119" s="950"/>
      <c r="AK119" s="951" t="s">
        <v>444</v>
      </c>
      <c r="AL119" s="949"/>
      <c r="AM119" s="949"/>
      <c r="AN119" s="949"/>
      <c r="AO119" s="950"/>
      <c r="AP119" s="952" t="s">
        <v>128</v>
      </c>
      <c r="AQ119" s="953"/>
      <c r="AR119" s="953"/>
      <c r="AS119" s="953"/>
      <c r="AT119" s="954"/>
      <c r="AU119" s="959"/>
      <c r="AV119" s="960"/>
      <c r="AW119" s="960"/>
      <c r="AX119" s="960"/>
      <c r="AY119" s="960"/>
      <c r="AZ119" s="278" t="s">
        <v>186</v>
      </c>
      <c r="BA119" s="278"/>
      <c r="BB119" s="278"/>
      <c r="BC119" s="278"/>
      <c r="BD119" s="278"/>
      <c r="BE119" s="278"/>
      <c r="BF119" s="278"/>
      <c r="BG119" s="278"/>
      <c r="BH119" s="278"/>
      <c r="BI119" s="278"/>
      <c r="BJ119" s="278"/>
      <c r="BK119" s="278"/>
      <c r="BL119" s="278"/>
      <c r="BM119" s="278"/>
      <c r="BN119" s="278"/>
      <c r="BO119" s="1032" t="s">
        <v>473</v>
      </c>
      <c r="BP119" s="1063"/>
      <c r="BQ119" s="1054">
        <v>26753823</v>
      </c>
      <c r="BR119" s="1055"/>
      <c r="BS119" s="1055"/>
      <c r="BT119" s="1055"/>
      <c r="BU119" s="1055"/>
      <c r="BV119" s="1055">
        <v>25859769</v>
      </c>
      <c r="BW119" s="1055"/>
      <c r="BX119" s="1055"/>
      <c r="BY119" s="1055"/>
      <c r="BZ119" s="1055"/>
      <c r="CA119" s="1055">
        <v>25197339</v>
      </c>
      <c r="CB119" s="1055"/>
      <c r="CC119" s="1055"/>
      <c r="CD119" s="1055"/>
      <c r="CE119" s="1055"/>
      <c r="CF119" s="1056"/>
      <c r="CG119" s="1057"/>
      <c r="CH119" s="1057"/>
      <c r="CI119" s="1057"/>
      <c r="CJ119" s="1058"/>
      <c r="CK119" s="1004"/>
      <c r="CL119" s="1005"/>
      <c r="CM119" s="1059" t="s">
        <v>474</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445</v>
      </c>
      <c r="DH119" s="1041"/>
      <c r="DI119" s="1041"/>
      <c r="DJ119" s="1041"/>
      <c r="DK119" s="1042"/>
      <c r="DL119" s="1040" t="s">
        <v>128</v>
      </c>
      <c r="DM119" s="1041"/>
      <c r="DN119" s="1041"/>
      <c r="DO119" s="1041"/>
      <c r="DP119" s="1042"/>
      <c r="DQ119" s="1040" t="s">
        <v>452</v>
      </c>
      <c r="DR119" s="1041"/>
      <c r="DS119" s="1041"/>
      <c r="DT119" s="1041"/>
      <c r="DU119" s="1042"/>
      <c r="DV119" s="1043" t="s">
        <v>128</v>
      </c>
      <c r="DW119" s="1044"/>
      <c r="DX119" s="1044"/>
      <c r="DY119" s="1044"/>
      <c r="DZ119" s="1045"/>
    </row>
    <row r="120" spans="1:130" s="247" customFormat="1" ht="26.25" customHeight="1" x14ac:dyDescent="0.15">
      <c r="A120" s="1116"/>
      <c r="B120" s="1003"/>
      <c r="C120" s="973" t="s">
        <v>443</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128</v>
      </c>
      <c r="AB120" s="1016"/>
      <c r="AC120" s="1016"/>
      <c r="AD120" s="1016"/>
      <c r="AE120" s="1017"/>
      <c r="AF120" s="1018" t="s">
        <v>445</v>
      </c>
      <c r="AG120" s="1016"/>
      <c r="AH120" s="1016"/>
      <c r="AI120" s="1016"/>
      <c r="AJ120" s="1017"/>
      <c r="AK120" s="1018" t="s">
        <v>128</v>
      </c>
      <c r="AL120" s="1016"/>
      <c r="AM120" s="1016"/>
      <c r="AN120" s="1016"/>
      <c r="AO120" s="1017"/>
      <c r="AP120" s="1019" t="s">
        <v>128</v>
      </c>
      <c r="AQ120" s="1020"/>
      <c r="AR120" s="1020"/>
      <c r="AS120" s="1020"/>
      <c r="AT120" s="1021"/>
      <c r="AU120" s="1046" t="s">
        <v>475</v>
      </c>
      <c r="AV120" s="1047"/>
      <c r="AW120" s="1047"/>
      <c r="AX120" s="1047"/>
      <c r="AY120" s="1048"/>
      <c r="AZ120" s="997" t="s">
        <v>476</v>
      </c>
      <c r="BA120" s="946"/>
      <c r="BB120" s="946"/>
      <c r="BC120" s="946"/>
      <c r="BD120" s="946"/>
      <c r="BE120" s="946"/>
      <c r="BF120" s="946"/>
      <c r="BG120" s="946"/>
      <c r="BH120" s="946"/>
      <c r="BI120" s="946"/>
      <c r="BJ120" s="946"/>
      <c r="BK120" s="946"/>
      <c r="BL120" s="946"/>
      <c r="BM120" s="946"/>
      <c r="BN120" s="946"/>
      <c r="BO120" s="946"/>
      <c r="BP120" s="947"/>
      <c r="BQ120" s="983">
        <v>2914396</v>
      </c>
      <c r="BR120" s="984"/>
      <c r="BS120" s="984"/>
      <c r="BT120" s="984"/>
      <c r="BU120" s="984"/>
      <c r="BV120" s="984">
        <v>2836709</v>
      </c>
      <c r="BW120" s="984"/>
      <c r="BX120" s="984"/>
      <c r="BY120" s="984"/>
      <c r="BZ120" s="984"/>
      <c r="CA120" s="984">
        <v>3048535</v>
      </c>
      <c r="CB120" s="984"/>
      <c r="CC120" s="984"/>
      <c r="CD120" s="984"/>
      <c r="CE120" s="984"/>
      <c r="CF120" s="998">
        <v>35.9</v>
      </c>
      <c r="CG120" s="999"/>
      <c r="CH120" s="999"/>
      <c r="CI120" s="999"/>
      <c r="CJ120" s="999"/>
      <c r="CK120" s="1064" t="s">
        <v>477</v>
      </c>
      <c r="CL120" s="1065"/>
      <c r="CM120" s="1065"/>
      <c r="CN120" s="1065"/>
      <c r="CO120" s="1066"/>
      <c r="CP120" s="1072" t="s">
        <v>408</v>
      </c>
      <c r="CQ120" s="1073"/>
      <c r="CR120" s="1073"/>
      <c r="CS120" s="1073"/>
      <c r="CT120" s="1073"/>
      <c r="CU120" s="1073"/>
      <c r="CV120" s="1073"/>
      <c r="CW120" s="1073"/>
      <c r="CX120" s="1073"/>
      <c r="CY120" s="1073"/>
      <c r="CZ120" s="1073"/>
      <c r="DA120" s="1073"/>
      <c r="DB120" s="1073"/>
      <c r="DC120" s="1073"/>
      <c r="DD120" s="1073"/>
      <c r="DE120" s="1073"/>
      <c r="DF120" s="1074"/>
      <c r="DG120" s="983">
        <v>6865685</v>
      </c>
      <c r="DH120" s="984"/>
      <c r="DI120" s="984"/>
      <c r="DJ120" s="984"/>
      <c r="DK120" s="984"/>
      <c r="DL120" s="984">
        <v>6109525</v>
      </c>
      <c r="DM120" s="984"/>
      <c r="DN120" s="984"/>
      <c r="DO120" s="984"/>
      <c r="DP120" s="984"/>
      <c r="DQ120" s="984">
        <v>5628020</v>
      </c>
      <c r="DR120" s="984"/>
      <c r="DS120" s="984"/>
      <c r="DT120" s="984"/>
      <c r="DU120" s="984"/>
      <c r="DV120" s="985">
        <v>66.2</v>
      </c>
      <c r="DW120" s="985"/>
      <c r="DX120" s="985"/>
      <c r="DY120" s="985"/>
      <c r="DZ120" s="986"/>
    </row>
    <row r="121" spans="1:130" s="247" customFormat="1" ht="26.25" customHeight="1" x14ac:dyDescent="0.15">
      <c r="A121" s="1116"/>
      <c r="B121" s="1003"/>
      <c r="C121" s="1024" t="s">
        <v>478</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444</v>
      </c>
      <c r="AB121" s="1016"/>
      <c r="AC121" s="1016"/>
      <c r="AD121" s="1016"/>
      <c r="AE121" s="1017"/>
      <c r="AF121" s="1018" t="s">
        <v>445</v>
      </c>
      <c r="AG121" s="1016"/>
      <c r="AH121" s="1016"/>
      <c r="AI121" s="1016"/>
      <c r="AJ121" s="1017"/>
      <c r="AK121" s="1018" t="s">
        <v>452</v>
      </c>
      <c r="AL121" s="1016"/>
      <c r="AM121" s="1016"/>
      <c r="AN121" s="1016"/>
      <c r="AO121" s="1017"/>
      <c r="AP121" s="1019" t="s">
        <v>444</v>
      </c>
      <c r="AQ121" s="1020"/>
      <c r="AR121" s="1020"/>
      <c r="AS121" s="1020"/>
      <c r="AT121" s="1021"/>
      <c r="AU121" s="1049"/>
      <c r="AV121" s="1050"/>
      <c r="AW121" s="1050"/>
      <c r="AX121" s="1050"/>
      <c r="AY121" s="1051"/>
      <c r="AZ121" s="1006" t="s">
        <v>479</v>
      </c>
      <c r="BA121" s="1007"/>
      <c r="BB121" s="1007"/>
      <c r="BC121" s="1007"/>
      <c r="BD121" s="1007"/>
      <c r="BE121" s="1007"/>
      <c r="BF121" s="1007"/>
      <c r="BG121" s="1007"/>
      <c r="BH121" s="1007"/>
      <c r="BI121" s="1007"/>
      <c r="BJ121" s="1007"/>
      <c r="BK121" s="1007"/>
      <c r="BL121" s="1007"/>
      <c r="BM121" s="1007"/>
      <c r="BN121" s="1007"/>
      <c r="BO121" s="1007"/>
      <c r="BP121" s="1008"/>
      <c r="BQ121" s="976">
        <v>852893</v>
      </c>
      <c r="BR121" s="977"/>
      <c r="BS121" s="977"/>
      <c r="BT121" s="977"/>
      <c r="BU121" s="977"/>
      <c r="BV121" s="977">
        <v>639548</v>
      </c>
      <c r="BW121" s="977"/>
      <c r="BX121" s="977"/>
      <c r="BY121" s="977"/>
      <c r="BZ121" s="977"/>
      <c r="CA121" s="977">
        <v>515608</v>
      </c>
      <c r="CB121" s="977"/>
      <c r="CC121" s="977"/>
      <c r="CD121" s="977"/>
      <c r="CE121" s="977"/>
      <c r="CF121" s="971">
        <v>6.1</v>
      </c>
      <c r="CG121" s="972"/>
      <c r="CH121" s="972"/>
      <c r="CI121" s="972"/>
      <c r="CJ121" s="972"/>
      <c r="CK121" s="1067"/>
      <c r="CL121" s="1068"/>
      <c r="CM121" s="1068"/>
      <c r="CN121" s="1068"/>
      <c r="CO121" s="1069"/>
      <c r="CP121" s="1077" t="s">
        <v>480</v>
      </c>
      <c r="CQ121" s="1078"/>
      <c r="CR121" s="1078"/>
      <c r="CS121" s="1078"/>
      <c r="CT121" s="1078"/>
      <c r="CU121" s="1078"/>
      <c r="CV121" s="1078"/>
      <c r="CW121" s="1078"/>
      <c r="CX121" s="1078"/>
      <c r="CY121" s="1078"/>
      <c r="CZ121" s="1078"/>
      <c r="DA121" s="1078"/>
      <c r="DB121" s="1078"/>
      <c r="DC121" s="1078"/>
      <c r="DD121" s="1078"/>
      <c r="DE121" s="1078"/>
      <c r="DF121" s="1079"/>
      <c r="DG121" s="976">
        <v>888635</v>
      </c>
      <c r="DH121" s="977"/>
      <c r="DI121" s="977"/>
      <c r="DJ121" s="977"/>
      <c r="DK121" s="977"/>
      <c r="DL121" s="977">
        <v>806897</v>
      </c>
      <c r="DM121" s="977"/>
      <c r="DN121" s="977"/>
      <c r="DO121" s="977"/>
      <c r="DP121" s="977"/>
      <c r="DQ121" s="977">
        <v>708971</v>
      </c>
      <c r="DR121" s="977"/>
      <c r="DS121" s="977"/>
      <c r="DT121" s="977"/>
      <c r="DU121" s="977"/>
      <c r="DV121" s="978">
        <v>8.3000000000000007</v>
      </c>
      <c r="DW121" s="978"/>
      <c r="DX121" s="978"/>
      <c r="DY121" s="978"/>
      <c r="DZ121" s="979"/>
    </row>
    <row r="122" spans="1:130" s="247" customFormat="1" ht="26.25" customHeight="1" x14ac:dyDescent="0.15">
      <c r="A122" s="1116"/>
      <c r="B122" s="1003"/>
      <c r="C122" s="973" t="s">
        <v>459</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445</v>
      </c>
      <c r="AB122" s="1016"/>
      <c r="AC122" s="1016"/>
      <c r="AD122" s="1016"/>
      <c r="AE122" s="1017"/>
      <c r="AF122" s="1018" t="s">
        <v>445</v>
      </c>
      <c r="AG122" s="1016"/>
      <c r="AH122" s="1016"/>
      <c r="AI122" s="1016"/>
      <c r="AJ122" s="1017"/>
      <c r="AK122" s="1018" t="s">
        <v>444</v>
      </c>
      <c r="AL122" s="1016"/>
      <c r="AM122" s="1016"/>
      <c r="AN122" s="1016"/>
      <c r="AO122" s="1017"/>
      <c r="AP122" s="1019" t="s">
        <v>452</v>
      </c>
      <c r="AQ122" s="1020"/>
      <c r="AR122" s="1020"/>
      <c r="AS122" s="1020"/>
      <c r="AT122" s="1021"/>
      <c r="AU122" s="1049"/>
      <c r="AV122" s="1050"/>
      <c r="AW122" s="1050"/>
      <c r="AX122" s="1050"/>
      <c r="AY122" s="1051"/>
      <c r="AZ122" s="1031" t="s">
        <v>481</v>
      </c>
      <c r="BA122" s="1022"/>
      <c r="BB122" s="1022"/>
      <c r="BC122" s="1022"/>
      <c r="BD122" s="1022"/>
      <c r="BE122" s="1022"/>
      <c r="BF122" s="1022"/>
      <c r="BG122" s="1022"/>
      <c r="BH122" s="1022"/>
      <c r="BI122" s="1022"/>
      <c r="BJ122" s="1022"/>
      <c r="BK122" s="1022"/>
      <c r="BL122" s="1022"/>
      <c r="BM122" s="1022"/>
      <c r="BN122" s="1022"/>
      <c r="BO122" s="1022"/>
      <c r="BP122" s="1023"/>
      <c r="BQ122" s="1054">
        <v>16813653</v>
      </c>
      <c r="BR122" s="1055"/>
      <c r="BS122" s="1055"/>
      <c r="BT122" s="1055"/>
      <c r="BU122" s="1055"/>
      <c r="BV122" s="1055">
        <v>16601848</v>
      </c>
      <c r="BW122" s="1055"/>
      <c r="BX122" s="1055"/>
      <c r="BY122" s="1055"/>
      <c r="BZ122" s="1055"/>
      <c r="CA122" s="1055">
        <v>16262522</v>
      </c>
      <c r="CB122" s="1055"/>
      <c r="CC122" s="1055"/>
      <c r="CD122" s="1055"/>
      <c r="CE122" s="1055"/>
      <c r="CF122" s="1075">
        <v>191.4</v>
      </c>
      <c r="CG122" s="1076"/>
      <c r="CH122" s="1076"/>
      <c r="CI122" s="1076"/>
      <c r="CJ122" s="1076"/>
      <c r="CK122" s="1067"/>
      <c r="CL122" s="1068"/>
      <c r="CM122" s="1068"/>
      <c r="CN122" s="1068"/>
      <c r="CO122" s="1069"/>
      <c r="CP122" s="1077" t="s">
        <v>482</v>
      </c>
      <c r="CQ122" s="1078"/>
      <c r="CR122" s="1078"/>
      <c r="CS122" s="1078"/>
      <c r="CT122" s="1078"/>
      <c r="CU122" s="1078"/>
      <c r="CV122" s="1078"/>
      <c r="CW122" s="1078"/>
      <c r="CX122" s="1078"/>
      <c r="CY122" s="1078"/>
      <c r="CZ122" s="1078"/>
      <c r="DA122" s="1078"/>
      <c r="DB122" s="1078"/>
      <c r="DC122" s="1078"/>
      <c r="DD122" s="1078"/>
      <c r="DE122" s="1078"/>
      <c r="DF122" s="1079"/>
      <c r="DG122" s="976">
        <v>1093</v>
      </c>
      <c r="DH122" s="977"/>
      <c r="DI122" s="977"/>
      <c r="DJ122" s="977"/>
      <c r="DK122" s="977"/>
      <c r="DL122" s="977">
        <v>874</v>
      </c>
      <c r="DM122" s="977"/>
      <c r="DN122" s="977"/>
      <c r="DO122" s="977"/>
      <c r="DP122" s="977"/>
      <c r="DQ122" s="977">
        <v>875</v>
      </c>
      <c r="DR122" s="977"/>
      <c r="DS122" s="977"/>
      <c r="DT122" s="977"/>
      <c r="DU122" s="977"/>
      <c r="DV122" s="978">
        <v>0</v>
      </c>
      <c r="DW122" s="978"/>
      <c r="DX122" s="978"/>
      <c r="DY122" s="978"/>
      <c r="DZ122" s="979"/>
    </row>
    <row r="123" spans="1:130" s="247" customFormat="1" ht="26.25" customHeight="1" x14ac:dyDescent="0.15">
      <c r="A123" s="1116"/>
      <c r="B123" s="1003"/>
      <c r="C123" s="973" t="s">
        <v>466</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v>12342</v>
      </c>
      <c r="AB123" s="1016"/>
      <c r="AC123" s="1016"/>
      <c r="AD123" s="1016"/>
      <c r="AE123" s="1017"/>
      <c r="AF123" s="1018">
        <v>12113</v>
      </c>
      <c r="AG123" s="1016"/>
      <c r="AH123" s="1016"/>
      <c r="AI123" s="1016"/>
      <c r="AJ123" s="1017"/>
      <c r="AK123" s="1018">
        <v>11885</v>
      </c>
      <c r="AL123" s="1016"/>
      <c r="AM123" s="1016"/>
      <c r="AN123" s="1016"/>
      <c r="AO123" s="1017"/>
      <c r="AP123" s="1019">
        <v>0.1</v>
      </c>
      <c r="AQ123" s="1020"/>
      <c r="AR123" s="1020"/>
      <c r="AS123" s="1020"/>
      <c r="AT123" s="1021"/>
      <c r="AU123" s="1052"/>
      <c r="AV123" s="1053"/>
      <c r="AW123" s="1053"/>
      <c r="AX123" s="1053"/>
      <c r="AY123" s="1053"/>
      <c r="AZ123" s="278" t="s">
        <v>186</v>
      </c>
      <c r="BA123" s="278"/>
      <c r="BB123" s="278"/>
      <c r="BC123" s="278"/>
      <c r="BD123" s="278"/>
      <c r="BE123" s="278"/>
      <c r="BF123" s="278"/>
      <c r="BG123" s="278"/>
      <c r="BH123" s="278"/>
      <c r="BI123" s="278"/>
      <c r="BJ123" s="278"/>
      <c r="BK123" s="278"/>
      <c r="BL123" s="278"/>
      <c r="BM123" s="278"/>
      <c r="BN123" s="278"/>
      <c r="BO123" s="1032" t="s">
        <v>483</v>
      </c>
      <c r="BP123" s="1063"/>
      <c r="BQ123" s="1122">
        <v>20580942</v>
      </c>
      <c r="BR123" s="1123"/>
      <c r="BS123" s="1123"/>
      <c r="BT123" s="1123"/>
      <c r="BU123" s="1123"/>
      <c r="BV123" s="1123">
        <v>20078105</v>
      </c>
      <c r="BW123" s="1123"/>
      <c r="BX123" s="1123"/>
      <c r="BY123" s="1123"/>
      <c r="BZ123" s="1123"/>
      <c r="CA123" s="1123">
        <v>19826665</v>
      </c>
      <c r="CB123" s="1123"/>
      <c r="CC123" s="1123"/>
      <c r="CD123" s="1123"/>
      <c r="CE123" s="1123"/>
      <c r="CF123" s="1056"/>
      <c r="CG123" s="1057"/>
      <c r="CH123" s="1057"/>
      <c r="CI123" s="1057"/>
      <c r="CJ123" s="1058"/>
      <c r="CK123" s="1067"/>
      <c r="CL123" s="1068"/>
      <c r="CM123" s="1068"/>
      <c r="CN123" s="1068"/>
      <c r="CO123" s="1069"/>
      <c r="CP123" s="1077" t="s">
        <v>484</v>
      </c>
      <c r="CQ123" s="1078"/>
      <c r="CR123" s="1078"/>
      <c r="CS123" s="1078"/>
      <c r="CT123" s="1078"/>
      <c r="CU123" s="1078"/>
      <c r="CV123" s="1078"/>
      <c r="CW123" s="1078"/>
      <c r="CX123" s="1078"/>
      <c r="CY123" s="1078"/>
      <c r="CZ123" s="1078"/>
      <c r="DA123" s="1078"/>
      <c r="DB123" s="1078"/>
      <c r="DC123" s="1078"/>
      <c r="DD123" s="1078"/>
      <c r="DE123" s="1078"/>
      <c r="DF123" s="1079"/>
      <c r="DG123" s="1015">
        <v>1143</v>
      </c>
      <c r="DH123" s="1016"/>
      <c r="DI123" s="1016"/>
      <c r="DJ123" s="1016"/>
      <c r="DK123" s="1017"/>
      <c r="DL123" s="1018">
        <v>942</v>
      </c>
      <c r="DM123" s="1016"/>
      <c r="DN123" s="1016"/>
      <c r="DO123" s="1016"/>
      <c r="DP123" s="1017"/>
      <c r="DQ123" s="1018">
        <v>627</v>
      </c>
      <c r="DR123" s="1016"/>
      <c r="DS123" s="1016"/>
      <c r="DT123" s="1016"/>
      <c r="DU123" s="1017"/>
      <c r="DV123" s="1019">
        <v>0</v>
      </c>
      <c r="DW123" s="1020"/>
      <c r="DX123" s="1020"/>
      <c r="DY123" s="1020"/>
      <c r="DZ123" s="1021"/>
    </row>
    <row r="124" spans="1:130" s="247" customFormat="1" ht="26.25" customHeight="1" thickBot="1" x14ac:dyDescent="0.2">
      <c r="A124" s="1116"/>
      <c r="B124" s="1003"/>
      <c r="C124" s="973" t="s">
        <v>469</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444</v>
      </c>
      <c r="AB124" s="1016"/>
      <c r="AC124" s="1016"/>
      <c r="AD124" s="1016"/>
      <c r="AE124" s="1017"/>
      <c r="AF124" s="1018" t="s">
        <v>444</v>
      </c>
      <c r="AG124" s="1016"/>
      <c r="AH124" s="1016"/>
      <c r="AI124" s="1016"/>
      <c r="AJ124" s="1017"/>
      <c r="AK124" s="1018" t="s">
        <v>445</v>
      </c>
      <c r="AL124" s="1016"/>
      <c r="AM124" s="1016"/>
      <c r="AN124" s="1016"/>
      <c r="AO124" s="1017"/>
      <c r="AP124" s="1019" t="s">
        <v>444</v>
      </c>
      <c r="AQ124" s="1020"/>
      <c r="AR124" s="1020"/>
      <c r="AS124" s="1020"/>
      <c r="AT124" s="1021"/>
      <c r="AU124" s="1118" t="s">
        <v>485</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75.599999999999994</v>
      </c>
      <c r="BR124" s="1085"/>
      <c r="BS124" s="1085"/>
      <c r="BT124" s="1085"/>
      <c r="BU124" s="1085"/>
      <c r="BV124" s="1085">
        <v>69.3</v>
      </c>
      <c r="BW124" s="1085"/>
      <c r="BX124" s="1085"/>
      <c r="BY124" s="1085"/>
      <c r="BZ124" s="1085"/>
      <c r="CA124" s="1085">
        <v>63.2</v>
      </c>
      <c r="CB124" s="1085"/>
      <c r="CC124" s="1085"/>
      <c r="CD124" s="1085"/>
      <c r="CE124" s="1085"/>
      <c r="CF124" s="1086"/>
      <c r="CG124" s="1087"/>
      <c r="CH124" s="1087"/>
      <c r="CI124" s="1087"/>
      <c r="CJ124" s="1088"/>
      <c r="CK124" s="1070"/>
      <c r="CL124" s="1070"/>
      <c r="CM124" s="1070"/>
      <c r="CN124" s="1070"/>
      <c r="CO124" s="1071"/>
      <c r="CP124" s="1077" t="s">
        <v>486</v>
      </c>
      <c r="CQ124" s="1078"/>
      <c r="CR124" s="1078"/>
      <c r="CS124" s="1078"/>
      <c r="CT124" s="1078"/>
      <c r="CU124" s="1078"/>
      <c r="CV124" s="1078"/>
      <c r="CW124" s="1078"/>
      <c r="CX124" s="1078"/>
      <c r="CY124" s="1078"/>
      <c r="CZ124" s="1078"/>
      <c r="DA124" s="1078"/>
      <c r="DB124" s="1078"/>
      <c r="DC124" s="1078"/>
      <c r="DD124" s="1078"/>
      <c r="DE124" s="1078"/>
      <c r="DF124" s="1079"/>
      <c r="DG124" s="1062" t="s">
        <v>456</v>
      </c>
      <c r="DH124" s="1041"/>
      <c r="DI124" s="1041"/>
      <c r="DJ124" s="1041"/>
      <c r="DK124" s="1042"/>
      <c r="DL124" s="1040" t="s">
        <v>444</v>
      </c>
      <c r="DM124" s="1041"/>
      <c r="DN124" s="1041"/>
      <c r="DO124" s="1041"/>
      <c r="DP124" s="1042"/>
      <c r="DQ124" s="1040" t="s">
        <v>456</v>
      </c>
      <c r="DR124" s="1041"/>
      <c r="DS124" s="1041"/>
      <c r="DT124" s="1041"/>
      <c r="DU124" s="1042"/>
      <c r="DV124" s="1043" t="s">
        <v>456</v>
      </c>
      <c r="DW124" s="1044"/>
      <c r="DX124" s="1044"/>
      <c r="DY124" s="1044"/>
      <c r="DZ124" s="1045"/>
    </row>
    <row r="125" spans="1:130" s="247" customFormat="1" ht="26.25" customHeight="1" x14ac:dyDescent="0.15">
      <c r="A125" s="1116"/>
      <c r="B125" s="1003"/>
      <c r="C125" s="973" t="s">
        <v>472</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444</v>
      </c>
      <c r="AB125" s="1016"/>
      <c r="AC125" s="1016"/>
      <c r="AD125" s="1016"/>
      <c r="AE125" s="1017"/>
      <c r="AF125" s="1018" t="s">
        <v>456</v>
      </c>
      <c r="AG125" s="1016"/>
      <c r="AH125" s="1016"/>
      <c r="AI125" s="1016"/>
      <c r="AJ125" s="1017"/>
      <c r="AK125" s="1018" t="s">
        <v>456</v>
      </c>
      <c r="AL125" s="1016"/>
      <c r="AM125" s="1016"/>
      <c r="AN125" s="1016"/>
      <c r="AO125" s="1017"/>
      <c r="AP125" s="1019" t="s">
        <v>444</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487</v>
      </c>
      <c r="CL125" s="1065"/>
      <c r="CM125" s="1065"/>
      <c r="CN125" s="1065"/>
      <c r="CO125" s="1066"/>
      <c r="CP125" s="997" t="s">
        <v>488</v>
      </c>
      <c r="CQ125" s="946"/>
      <c r="CR125" s="946"/>
      <c r="CS125" s="946"/>
      <c r="CT125" s="946"/>
      <c r="CU125" s="946"/>
      <c r="CV125" s="946"/>
      <c r="CW125" s="946"/>
      <c r="CX125" s="946"/>
      <c r="CY125" s="946"/>
      <c r="CZ125" s="946"/>
      <c r="DA125" s="946"/>
      <c r="DB125" s="946"/>
      <c r="DC125" s="946"/>
      <c r="DD125" s="946"/>
      <c r="DE125" s="946"/>
      <c r="DF125" s="947"/>
      <c r="DG125" s="983" t="s">
        <v>456</v>
      </c>
      <c r="DH125" s="984"/>
      <c r="DI125" s="984"/>
      <c r="DJ125" s="984"/>
      <c r="DK125" s="984"/>
      <c r="DL125" s="984" t="s">
        <v>128</v>
      </c>
      <c r="DM125" s="984"/>
      <c r="DN125" s="984"/>
      <c r="DO125" s="984"/>
      <c r="DP125" s="984"/>
      <c r="DQ125" s="984" t="s">
        <v>456</v>
      </c>
      <c r="DR125" s="984"/>
      <c r="DS125" s="984"/>
      <c r="DT125" s="984"/>
      <c r="DU125" s="984"/>
      <c r="DV125" s="985" t="s">
        <v>128</v>
      </c>
      <c r="DW125" s="985"/>
      <c r="DX125" s="985"/>
      <c r="DY125" s="985"/>
      <c r="DZ125" s="986"/>
    </row>
    <row r="126" spans="1:130" s="247" customFormat="1" ht="26.25" customHeight="1" thickBot="1" x14ac:dyDescent="0.2">
      <c r="A126" s="1116"/>
      <c r="B126" s="1003"/>
      <c r="C126" s="973" t="s">
        <v>474</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456</v>
      </c>
      <c r="AB126" s="1016"/>
      <c r="AC126" s="1016"/>
      <c r="AD126" s="1016"/>
      <c r="AE126" s="1017"/>
      <c r="AF126" s="1018" t="s">
        <v>456</v>
      </c>
      <c r="AG126" s="1016"/>
      <c r="AH126" s="1016"/>
      <c r="AI126" s="1016"/>
      <c r="AJ126" s="1017"/>
      <c r="AK126" s="1018" t="s">
        <v>452</v>
      </c>
      <c r="AL126" s="1016"/>
      <c r="AM126" s="1016"/>
      <c r="AN126" s="1016"/>
      <c r="AO126" s="1017"/>
      <c r="AP126" s="1019" t="s">
        <v>456</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489</v>
      </c>
      <c r="CQ126" s="1007"/>
      <c r="CR126" s="1007"/>
      <c r="CS126" s="1007"/>
      <c r="CT126" s="1007"/>
      <c r="CU126" s="1007"/>
      <c r="CV126" s="1007"/>
      <c r="CW126" s="1007"/>
      <c r="CX126" s="1007"/>
      <c r="CY126" s="1007"/>
      <c r="CZ126" s="1007"/>
      <c r="DA126" s="1007"/>
      <c r="DB126" s="1007"/>
      <c r="DC126" s="1007"/>
      <c r="DD126" s="1007"/>
      <c r="DE126" s="1007"/>
      <c r="DF126" s="1008"/>
      <c r="DG126" s="976" t="s">
        <v>456</v>
      </c>
      <c r="DH126" s="977"/>
      <c r="DI126" s="977"/>
      <c r="DJ126" s="977"/>
      <c r="DK126" s="977"/>
      <c r="DL126" s="977" t="s">
        <v>444</v>
      </c>
      <c r="DM126" s="977"/>
      <c r="DN126" s="977"/>
      <c r="DO126" s="977"/>
      <c r="DP126" s="977"/>
      <c r="DQ126" s="977" t="s">
        <v>128</v>
      </c>
      <c r="DR126" s="977"/>
      <c r="DS126" s="977"/>
      <c r="DT126" s="977"/>
      <c r="DU126" s="977"/>
      <c r="DV126" s="978" t="s">
        <v>128</v>
      </c>
      <c r="DW126" s="978"/>
      <c r="DX126" s="978"/>
      <c r="DY126" s="978"/>
      <c r="DZ126" s="979"/>
    </row>
    <row r="127" spans="1:130" s="247" customFormat="1" ht="26.25" customHeight="1" x14ac:dyDescent="0.15">
      <c r="A127" s="1117"/>
      <c r="B127" s="1005"/>
      <c r="C127" s="1059" t="s">
        <v>490</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v>136</v>
      </c>
      <c r="AB127" s="1016"/>
      <c r="AC127" s="1016"/>
      <c r="AD127" s="1016"/>
      <c r="AE127" s="1017"/>
      <c r="AF127" s="1018">
        <v>98</v>
      </c>
      <c r="AG127" s="1016"/>
      <c r="AH127" s="1016"/>
      <c r="AI127" s="1016"/>
      <c r="AJ127" s="1017"/>
      <c r="AK127" s="1018">
        <v>82</v>
      </c>
      <c r="AL127" s="1016"/>
      <c r="AM127" s="1016"/>
      <c r="AN127" s="1016"/>
      <c r="AO127" s="1017"/>
      <c r="AP127" s="1019">
        <v>0</v>
      </c>
      <c r="AQ127" s="1020"/>
      <c r="AR127" s="1020"/>
      <c r="AS127" s="1020"/>
      <c r="AT127" s="1021"/>
      <c r="AU127" s="283"/>
      <c r="AV127" s="283"/>
      <c r="AW127" s="283"/>
      <c r="AX127" s="1089" t="s">
        <v>491</v>
      </c>
      <c r="AY127" s="1090"/>
      <c r="AZ127" s="1090"/>
      <c r="BA127" s="1090"/>
      <c r="BB127" s="1090"/>
      <c r="BC127" s="1090"/>
      <c r="BD127" s="1090"/>
      <c r="BE127" s="1091"/>
      <c r="BF127" s="1092" t="s">
        <v>492</v>
      </c>
      <c r="BG127" s="1090"/>
      <c r="BH127" s="1090"/>
      <c r="BI127" s="1090"/>
      <c r="BJ127" s="1090"/>
      <c r="BK127" s="1090"/>
      <c r="BL127" s="1091"/>
      <c r="BM127" s="1092" t="s">
        <v>493</v>
      </c>
      <c r="BN127" s="1090"/>
      <c r="BO127" s="1090"/>
      <c r="BP127" s="1090"/>
      <c r="BQ127" s="1090"/>
      <c r="BR127" s="1090"/>
      <c r="BS127" s="1091"/>
      <c r="BT127" s="1092" t="s">
        <v>494</v>
      </c>
      <c r="BU127" s="1090"/>
      <c r="BV127" s="1090"/>
      <c r="BW127" s="1090"/>
      <c r="BX127" s="1090"/>
      <c r="BY127" s="1090"/>
      <c r="BZ127" s="1114"/>
      <c r="CA127" s="283"/>
      <c r="CB127" s="283"/>
      <c r="CC127" s="283"/>
      <c r="CD127" s="284"/>
      <c r="CE127" s="284"/>
      <c r="CF127" s="284"/>
      <c r="CG127" s="281"/>
      <c r="CH127" s="281"/>
      <c r="CI127" s="281"/>
      <c r="CJ127" s="282"/>
      <c r="CK127" s="1081"/>
      <c r="CL127" s="1068"/>
      <c r="CM127" s="1068"/>
      <c r="CN127" s="1068"/>
      <c r="CO127" s="1069"/>
      <c r="CP127" s="1006" t="s">
        <v>495</v>
      </c>
      <c r="CQ127" s="1007"/>
      <c r="CR127" s="1007"/>
      <c r="CS127" s="1007"/>
      <c r="CT127" s="1007"/>
      <c r="CU127" s="1007"/>
      <c r="CV127" s="1007"/>
      <c r="CW127" s="1007"/>
      <c r="CX127" s="1007"/>
      <c r="CY127" s="1007"/>
      <c r="CZ127" s="1007"/>
      <c r="DA127" s="1007"/>
      <c r="DB127" s="1007"/>
      <c r="DC127" s="1007"/>
      <c r="DD127" s="1007"/>
      <c r="DE127" s="1007"/>
      <c r="DF127" s="1008"/>
      <c r="DG127" s="976" t="s">
        <v>128</v>
      </c>
      <c r="DH127" s="977"/>
      <c r="DI127" s="977"/>
      <c r="DJ127" s="977"/>
      <c r="DK127" s="977"/>
      <c r="DL127" s="977" t="s">
        <v>128</v>
      </c>
      <c r="DM127" s="977"/>
      <c r="DN127" s="977"/>
      <c r="DO127" s="977"/>
      <c r="DP127" s="977"/>
      <c r="DQ127" s="977" t="s">
        <v>456</v>
      </c>
      <c r="DR127" s="977"/>
      <c r="DS127" s="977"/>
      <c r="DT127" s="977"/>
      <c r="DU127" s="977"/>
      <c r="DV127" s="978" t="s">
        <v>128</v>
      </c>
      <c r="DW127" s="978"/>
      <c r="DX127" s="978"/>
      <c r="DY127" s="978"/>
      <c r="DZ127" s="979"/>
    </row>
    <row r="128" spans="1:130" s="247" customFormat="1" ht="26.25" customHeight="1" thickBot="1" x14ac:dyDescent="0.2">
      <c r="A128" s="1100" t="s">
        <v>496</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497</v>
      </c>
      <c r="X128" s="1102"/>
      <c r="Y128" s="1102"/>
      <c r="Z128" s="1103"/>
      <c r="AA128" s="1104">
        <v>156933</v>
      </c>
      <c r="AB128" s="1105"/>
      <c r="AC128" s="1105"/>
      <c r="AD128" s="1105"/>
      <c r="AE128" s="1106"/>
      <c r="AF128" s="1107">
        <v>129996</v>
      </c>
      <c r="AG128" s="1105"/>
      <c r="AH128" s="1105"/>
      <c r="AI128" s="1105"/>
      <c r="AJ128" s="1106"/>
      <c r="AK128" s="1107">
        <v>117094</v>
      </c>
      <c r="AL128" s="1105"/>
      <c r="AM128" s="1105"/>
      <c r="AN128" s="1105"/>
      <c r="AO128" s="1106"/>
      <c r="AP128" s="1108"/>
      <c r="AQ128" s="1109"/>
      <c r="AR128" s="1109"/>
      <c r="AS128" s="1109"/>
      <c r="AT128" s="1110"/>
      <c r="AU128" s="283"/>
      <c r="AV128" s="283"/>
      <c r="AW128" s="283"/>
      <c r="AX128" s="945" t="s">
        <v>498</v>
      </c>
      <c r="AY128" s="946"/>
      <c r="AZ128" s="946"/>
      <c r="BA128" s="946"/>
      <c r="BB128" s="946"/>
      <c r="BC128" s="946"/>
      <c r="BD128" s="946"/>
      <c r="BE128" s="947"/>
      <c r="BF128" s="1111" t="s">
        <v>452</v>
      </c>
      <c r="BG128" s="1112"/>
      <c r="BH128" s="1112"/>
      <c r="BI128" s="1112"/>
      <c r="BJ128" s="1112"/>
      <c r="BK128" s="1112"/>
      <c r="BL128" s="1113"/>
      <c r="BM128" s="1111">
        <v>13.34</v>
      </c>
      <c r="BN128" s="1112"/>
      <c r="BO128" s="1112"/>
      <c r="BP128" s="1112"/>
      <c r="BQ128" s="1112"/>
      <c r="BR128" s="1112"/>
      <c r="BS128" s="1113"/>
      <c r="BT128" s="1111">
        <v>20</v>
      </c>
      <c r="BU128" s="1112"/>
      <c r="BV128" s="1112"/>
      <c r="BW128" s="1112"/>
      <c r="BX128" s="1112"/>
      <c r="BY128" s="1112"/>
      <c r="BZ128" s="1136"/>
      <c r="CA128" s="284"/>
      <c r="CB128" s="284"/>
      <c r="CC128" s="284"/>
      <c r="CD128" s="284"/>
      <c r="CE128" s="284"/>
      <c r="CF128" s="284"/>
      <c r="CG128" s="281"/>
      <c r="CH128" s="281"/>
      <c r="CI128" s="281"/>
      <c r="CJ128" s="282"/>
      <c r="CK128" s="1082"/>
      <c r="CL128" s="1083"/>
      <c r="CM128" s="1083"/>
      <c r="CN128" s="1083"/>
      <c r="CO128" s="1084"/>
      <c r="CP128" s="1093" t="s">
        <v>499</v>
      </c>
      <c r="CQ128" s="1094"/>
      <c r="CR128" s="1094"/>
      <c r="CS128" s="1094"/>
      <c r="CT128" s="1094"/>
      <c r="CU128" s="1094"/>
      <c r="CV128" s="1094"/>
      <c r="CW128" s="1094"/>
      <c r="CX128" s="1094"/>
      <c r="CY128" s="1094"/>
      <c r="CZ128" s="1094"/>
      <c r="DA128" s="1094"/>
      <c r="DB128" s="1094"/>
      <c r="DC128" s="1094"/>
      <c r="DD128" s="1094"/>
      <c r="DE128" s="1094"/>
      <c r="DF128" s="1095"/>
      <c r="DG128" s="1096" t="s">
        <v>444</v>
      </c>
      <c r="DH128" s="1097"/>
      <c r="DI128" s="1097"/>
      <c r="DJ128" s="1097"/>
      <c r="DK128" s="1097"/>
      <c r="DL128" s="1097" t="s">
        <v>462</v>
      </c>
      <c r="DM128" s="1097"/>
      <c r="DN128" s="1097"/>
      <c r="DO128" s="1097"/>
      <c r="DP128" s="1097"/>
      <c r="DQ128" s="1097" t="s">
        <v>462</v>
      </c>
      <c r="DR128" s="1097"/>
      <c r="DS128" s="1097"/>
      <c r="DT128" s="1097"/>
      <c r="DU128" s="1097"/>
      <c r="DV128" s="1098" t="s">
        <v>462</v>
      </c>
      <c r="DW128" s="1098"/>
      <c r="DX128" s="1098"/>
      <c r="DY128" s="1098"/>
      <c r="DZ128" s="1099"/>
    </row>
    <row r="129" spans="1:131" s="247" customFormat="1" ht="26.25" customHeight="1" x14ac:dyDescent="0.15">
      <c r="A129" s="987" t="s">
        <v>106</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500</v>
      </c>
      <c r="X129" s="1131"/>
      <c r="Y129" s="1131"/>
      <c r="Z129" s="1132"/>
      <c r="AA129" s="1015">
        <v>9675769</v>
      </c>
      <c r="AB129" s="1016"/>
      <c r="AC129" s="1016"/>
      <c r="AD129" s="1016"/>
      <c r="AE129" s="1017"/>
      <c r="AF129" s="1018">
        <v>9826801</v>
      </c>
      <c r="AG129" s="1016"/>
      <c r="AH129" s="1016"/>
      <c r="AI129" s="1016"/>
      <c r="AJ129" s="1017"/>
      <c r="AK129" s="1018">
        <v>9983810</v>
      </c>
      <c r="AL129" s="1016"/>
      <c r="AM129" s="1016"/>
      <c r="AN129" s="1016"/>
      <c r="AO129" s="1017"/>
      <c r="AP129" s="1133"/>
      <c r="AQ129" s="1134"/>
      <c r="AR129" s="1134"/>
      <c r="AS129" s="1134"/>
      <c r="AT129" s="1135"/>
      <c r="AU129" s="285"/>
      <c r="AV129" s="285"/>
      <c r="AW129" s="285"/>
      <c r="AX129" s="1124" t="s">
        <v>501</v>
      </c>
      <c r="AY129" s="1007"/>
      <c r="AZ129" s="1007"/>
      <c r="BA129" s="1007"/>
      <c r="BB129" s="1007"/>
      <c r="BC129" s="1007"/>
      <c r="BD129" s="1007"/>
      <c r="BE129" s="1008"/>
      <c r="BF129" s="1125" t="s">
        <v>445</v>
      </c>
      <c r="BG129" s="1126"/>
      <c r="BH129" s="1126"/>
      <c r="BI129" s="1126"/>
      <c r="BJ129" s="1126"/>
      <c r="BK129" s="1126"/>
      <c r="BL129" s="1127"/>
      <c r="BM129" s="1125">
        <v>18.34</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7" t="s">
        <v>502</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503</v>
      </c>
      <c r="X130" s="1131"/>
      <c r="Y130" s="1131"/>
      <c r="Z130" s="1132"/>
      <c r="AA130" s="1015">
        <v>1512053</v>
      </c>
      <c r="AB130" s="1016"/>
      <c r="AC130" s="1016"/>
      <c r="AD130" s="1016"/>
      <c r="AE130" s="1017"/>
      <c r="AF130" s="1018">
        <v>1491028</v>
      </c>
      <c r="AG130" s="1016"/>
      <c r="AH130" s="1016"/>
      <c r="AI130" s="1016"/>
      <c r="AJ130" s="1017"/>
      <c r="AK130" s="1018">
        <v>1487992</v>
      </c>
      <c r="AL130" s="1016"/>
      <c r="AM130" s="1016"/>
      <c r="AN130" s="1016"/>
      <c r="AO130" s="1017"/>
      <c r="AP130" s="1133"/>
      <c r="AQ130" s="1134"/>
      <c r="AR130" s="1134"/>
      <c r="AS130" s="1134"/>
      <c r="AT130" s="1135"/>
      <c r="AU130" s="285"/>
      <c r="AV130" s="285"/>
      <c r="AW130" s="285"/>
      <c r="AX130" s="1124" t="s">
        <v>504</v>
      </c>
      <c r="AY130" s="1007"/>
      <c r="AZ130" s="1007"/>
      <c r="BA130" s="1007"/>
      <c r="BB130" s="1007"/>
      <c r="BC130" s="1007"/>
      <c r="BD130" s="1007"/>
      <c r="BE130" s="1008"/>
      <c r="BF130" s="1161">
        <v>9.1</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505</v>
      </c>
      <c r="X131" s="1169"/>
      <c r="Y131" s="1169"/>
      <c r="Z131" s="1170"/>
      <c r="AA131" s="1062">
        <v>8163716</v>
      </c>
      <c r="AB131" s="1041"/>
      <c r="AC131" s="1041"/>
      <c r="AD131" s="1041"/>
      <c r="AE131" s="1042"/>
      <c r="AF131" s="1040">
        <v>8335773</v>
      </c>
      <c r="AG131" s="1041"/>
      <c r="AH131" s="1041"/>
      <c r="AI131" s="1041"/>
      <c r="AJ131" s="1042"/>
      <c r="AK131" s="1040">
        <v>8495818</v>
      </c>
      <c r="AL131" s="1041"/>
      <c r="AM131" s="1041"/>
      <c r="AN131" s="1041"/>
      <c r="AO131" s="1042"/>
      <c r="AP131" s="1171"/>
      <c r="AQ131" s="1172"/>
      <c r="AR131" s="1172"/>
      <c r="AS131" s="1172"/>
      <c r="AT131" s="1173"/>
      <c r="AU131" s="285"/>
      <c r="AV131" s="285"/>
      <c r="AW131" s="285"/>
      <c r="AX131" s="1143" t="s">
        <v>506</v>
      </c>
      <c r="AY131" s="1094"/>
      <c r="AZ131" s="1094"/>
      <c r="BA131" s="1094"/>
      <c r="BB131" s="1094"/>
      <c r="BC131" s="1094"/>
      <c r="BD131" s="1094"/>
      <c r="BE131" s="1095"/>
      <c r="BF131" s="1144">
        <v>63.2</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0" t="s">
        <v>507</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508</v>
      </c>
      <c r="W132" s="1154"/>
      <c r="X132" s="1154"/>
      <c r="Y132" s="1154"/>
      <c r="Z132" s="1155"/>
      <c r="AA132" s="1156">
        <v>8.1765460730000008</v>
      </c>
      <c r="AB132" s="1157"/>
      <c r="AC132" s="1157"/>
      <c r="AD132" s="1157"/>
      <c r="AE132" s="1158"/>
      <c r="AF132" s="1159">
        <v>8.8176705389999999</v>
      </c>
      <c r="AG132" s="1157"/>
      <c r="AH132" s="1157"/>
      <c r="AI132" s="1157"/>
      <c r="AJ132" s="1158"/>
      <c r="AK132" s="1159">
        <v>10.522412320000001</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509</v>
      </c>
      <c r="W133" s="1137"/>
      <c r="X133" s="1137"/>
      <c r="Y133" s="1137"/>
      <c r="Z133" s="1138"/>
      <c r="AA133" s="1139">
        <v>8.4</v>
      </c>
      <c r="AB133" s="1140"/>
      <c r="AC133" s="1140"/>
      <c r="AD133" s="1140"/>
      <c r="AE133" s="1141"/>
      <c r="AF133" s="1139">
        <v>8.6</v>
      </c>
      <c r="AG133" s="1140"/>
      <c r="AH133" s="1140"/>
      <c r="AI133" s="1140"/>
      <c r="AJ133" s="1141"/>
      <c r="AK133" s="1139">
        <v>9.1</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8OLnJG2RLNlq9md5xHBOno+Ze+JZZ6NGkUOvo1jAMPP4EtZnVqNJsuxt8jF11Y5szyNx4b5BOT0brdXPCeG5hw==" saltValue="uDUDXAHhQW+s4z+UzLdy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BB54" sqref="BB5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8T9AqZhVolX8ggq5TcJb53wQc9i3cwp9a0PhqZuj45wBSJmK41fR9NAjSI5yvGvqGBRQHTloRXnOCgGcuSD1w==" saltValue="RcKHaD36nVK3HqYWZsDN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sqref="A1:A104857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nWZawkZYuiI/gqC3m6hDTzQN6UJFRd9mf4ie4MNxvxRJJz8NyGg4BXgjVDnIWy8R/zth3pBZElXmIIA4k3jIA==" saltValue="4V6I1DO2/zLu9cw0mFgJo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BW34" sqref="BW34:BX3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518</v>
      </c>
      <c r="AL9" s="1180"/>
      <c r="AM9" s="1180"/>
      <c r="AN9" s="1181"/>
      <c r="AO9" s="313">
        <v>2785388</v>
      </c>
      <c r="AP9" s="313">
        <v>79135</v>
      </c>
      <c r="AQ9" s="314">
        <v>70630</v>
      </c>
      <c r="AR9" s="315">
        <v>12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519</v>
      </c>
      <c r="AL10" s="1180"/>
      <c r="AM10" s="1180"/>
      <c r="AN10" s="1181"/>
      <c r="AO10" s="316">
        <v>458732</v>
      </c>
      <c r="AP10" s="316">
        <v>13033</v>
      </c>
      <c r="AQ10" s="317">
        <v>8333</v>
      </c>
      <c r="AR10" s="318">
        <v>56.4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520</v>
      </c>
      <c r="AL11" s="1180"/>
      <c r="AM11" s="1180"/>
      <c r="AN11" s="1181"/>
      <c r="AO11" s="316">
        <v>24259</v>
      </c>
      <c r="AP11" s="316">
        <v>689</v>
      </c>
      <c r="AQ11" s="317">
        <v>8447</v>
      </c>
      <c r="AR11" s="318">
        <v>-91.8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521</v>
      </c>
      <c r="AL12" s="1180"/>
      <c r="AM12" s="1180"/>
      <c r="AN12" s="1181"/>
      <c r="AO12" s="316">
        <v>15613</v>
      </c>
      <c r="AP12" s="316">
        <v>444</v>
      </c>
      <c r="AQ12" s="317">
        <v>1002</v>
      </c>
      <c r="AR12" s="318">
        <v>-55.7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522</v>
      </c>
      <c r="AL13" s="1180"/>
      <c r="AM13" s="1180"/>
      <c r="AN13" s="1181"/>
      <c r="AO13" s="316" t="s">
        <v>523</v>
      </c>
      <c r="AP13" s="316" t="s">
        <v>523</v>
      </c>
      <c r="AQ13" s="317">
        <v>12</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524</v>
      </c>
      <c r="AL14" s="1180"/>
      <c r="AM14" s="1180"/>
      <c r="AN14" s="1181"/>
      <c r="AO14" s="316">
        <v>96488</v>
      </c>
      <c r="AP14" s="316">
        <v>2741</v>
      </c>
      <c r="AQ14" s="317">
        <v>2952</v>
      </c>
      <c r="AR14" s="318">
        <v>-7.1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525</v>
      </c>
      <c r="AL15" s="1180"/>
      <c r="AM15" s="1180"/>
      <c r="AN15" s="1181"/>
      <c r="AO15" s="316">
        <v>112555</v>
      </c>
      <c r="AP15" s="316">
        <v>3198</v>
      </c>
      <c r="AQ15" s="317">
        <v>1842</v>
      </c>
      <c r="AR15" s="318">
        <v>73.599999999999994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526</v>
      </c>
      <c r="AL16" s="1183"/>
      <c r="AM16" s="1183"/>
      <c r="AN16" s="1184"/>
      <c r="AO16" s="316">
        <v>-228807</v>
      </c>
      <c r="AP16" s="316">
        <v>-6501</v>
      </c>
      <c r="AQ16" s="317">
        <v>-6186</v>
      </c>
      <c r="AR16" s="318">
        <v>5.0999999999999996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186</v>
      </c>
      <c r="AL17" s="1183"/>
      <c r="AM17" s="1183"/>
      <c r="AN17" s="1184"/>
      <c r="AO17" s="316">
        <v>3264228</v>
      </c>
      <c r="AP17" s="316">
        <v>92739</v>
      </c>
      <c r="AQ17" s="317">
        <v>87031</v>
      </c>
      <c r="AR17" s="318">
        <v>6.6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531</v>
      </c>
      <c r="AL21" s="1175"/>
      <c r="AM21" s="1175"/>
      <c r="AN21" s="1176"/>
      <c r="AO21" s="328">
        <v>10.77</v>
      </c>
      <c r="AP21" s="329">
        <v>8.3000000000000007</v>
      </c>
      <c r="AQ21" s="330">
        <v>2.4700000000000002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532</v>
      </c>
      <c r="AL22" s="1175"/>
      <c r="AM22" s="1175"/>
      <c r="AN22" s="1176"/>
      <c r="AO22" s="333">
        <v>94.4</v>
      </c>
      <c r="AP22" s="334">
        <v>97.7</v>
      </c>
      <c r="AQ22" s="335">
        <v>-3.3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536</v>
      </c>
      <c r="AL32" s="1191"/>
      <c r="AM32" s="1191"/>
      <c r="AN32" s="1192"/>
      <c r="AO32" s="343">
        <v>1734242</v>
      </c>
      <c r="AP32" s="343">
        <v>49271</v>
      </c>
      <c r="AQ32" s="344">
        <v>50496</v>
      </c>
      <c r="AR32" s="345">
        <v>-2.4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537</v>
      </c>
      <c r="AL33" s="1191"/>
      <c r="AM33" s="1191"/>
      <c r="AN33" s="1192"/>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538</v>
      </c>
      <c r="AL34" s="1191"/>
      <c r="AM34" s="1191"/>
      <c r="AN34" s="1192"/>
      <c r="AO34" s="343" t="s">
        <v>523</v>
      </c>
      <c r="AP34" s="343" t="s">
        <v>523</v>
      </c>
      <c r="AQ34" s="344">
        <v>40</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539</v>
      </c>
      <c r="AL35" s="1191"/>
      <c r="AM35" s="1191"/>
      <c r="AN35" s="1192"/>
      <c r="AO35" s="343">
        <v>746124</v>
      </c>
      <c r="AP35" s="343">
        <v>21198</v>
      </c>
      <c r="AQ35" s="344">
        <v>19688</v>
      </c>
      <c r="AR35" s="345">
        <v>7.7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540</v>
      </c>
      <c r="AL36" s="1191"/>
      <c r="AM36" s="1191"/>
      <c r="AN36" s="1192"/>
      <c r="AO36" s="343">
        <v>6718</v>
      </c>
      <c r="AP36" s="343">
        <v>191</v>
      </c>
      <c r="AQ36" s="344">
        <v>2838</v>
      </c>
      <c r="AR36" s="345">
        <v>-93.3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541</v>
      </c>
      <c r="AL37" s="1191"/>
      <c r="AM37" s="1191"/>
      <c r="AN37" s="1192"/>
      <c r="AO37" s="343">
        <v>11967</v>
      </c>
      <c r="AP37" s="343">
        <v>340</v>
      </c>
      <c r="AQ37" s="344">
        <v>486</v>
      </c>
      <c r="AR37" s="345">
        <v>-30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542</v>
      </c>
      <c r="AL38" s="1194"/>
      <c r="AM38" s="1194"/>
      <c r="AN38" s="1195"/>
      <c r="AO38" s="346" t="s">
        <v>523</v>
      </c>
      <c r="AP38" s="346" t="s">
        <v>523</v>
      </c>
      <c r="AQ38" s="347">
        <v>3</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543</v>
      </c>
      <c r="AL39" s="1194"/>
      <c r="AM39" s="1194"/>
      <c r="AN39" s="1195"/>
      <c r="AO39" s="343">
        <v>-117094</v>
      </c>
      <c r="AP39" s="343">
        <v>-3327</v>
      </c>
      <c r="AQ39" s="344">
        <v>-4320</v>
      </c>
      <c r="AR39" s="345">
        <v>-23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544</v>
      </c>
      <c r="AL40" s="1191"/>
      <c r="AM40" s="1191"/>
      <c r="AN40" s="1192"/>
      <c r="AO40" s="343">
        <v>-1487992</v>
      </c>
      <c r="AP40" s="343">
        <v>-42275</v>
      </c>
      <c r="AQ40" s="344">
        <v>-47973</v>
      </c>
      <c r="AR40" s="345">
        <v>-11.9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296</v>
      </c>
      <c r="AL41" s="1197"/>
      <c r="AM41" s="1197"/>
      <c r="AN41" s="1198"/>
      <c r="AO41" s="343">
        <v>893965</v>
      </c>
      <c r="AP41" s="343">
        <v>25398</v>
      </c>
      <c r="AQ41" s="344">
        <v>21258</v>
      </c>
      <c r="AR41" s="345">
        <v>19.5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513</v>
      </c>
      <c r="AN49" s="1187" t="s">
        <v>548</v>
      </c>
      <c r="AO49" s="1188"/>
      <c r="AP49" s="1188"/>
      <c r="AQ49" s="1188"/>
      <c r="AR49" s="118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2117245</v>
      </c>
      <c r="AN51" s="365">
        <v>57022</v>
      </c>
      <c r="AO51" s="366">
        <v>-25.5</v>
      </c>
      <c r="AP51" s="367">
        <v>81768</v>
      </c>
      <c r="AQ51" s="368">
        <v>-2.2000000000000002</v>
      </c>
      <c r="AR51" s="369">
        <v>-23.3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1554297</v>
      </c>
      <c r="AN52" s="373">
        <v>41861</v>
      </c>
      <c r="AO52" s="374">
        <v>-32.4</v>
      </c>
      <c r="AP52" s="375">
        <v>37917</v>
      </c>
      <c r="AQ52" s="376">
        <v>-22.3</v>
      </c>
      <c r="AR52" s="377">
        <v>-10.1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3580441</v>
      </c>
      <c r="AN53" s="365">
        <v>97650</v>
      </c>
      <c r="AO53" s="366">
        <v>71.2</v>
      </c>
      <c r="AP53" s="367">
        <v>65876</v>
      </c>
      <c r="AQ53" s="368">
        <v>-19.399999999999999</v>
      </c>
      <c r="AR53" s="369">
        <v>90.6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3051429</v>
      </c>
      <c r="AN54" s="373">
        <v>83222</v>
      </c>
      <c r="AO54" s="374">
        <v>98.8</v>
      </c>
      <c r="AP54" s="375">
        <v>36484</v>
      </c>
      <c r="AQ54" s="376">
        <v>-3.8</v>
      </c>
      <c r="AR54" s="377">
        <v>102.6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1877232</v>
      </c>
      <c r="AN55" s="365">
        <v>51869</v>
      </c>
      <c r="AO55" s="366">
        <v>-46.9</v>
      </c>
      <c r="AP55" s="367">
        <v>68468</v>
      </c>
      <c r="AQ55" s="368">
        <v>3.9</v>
      </c>
      <c r="AR55" s="369">
        <v>-50.8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1438739</v>
      </c>
      <c r="AN56" s="373">
        <v>39753</v>
      </c>
      <c r="AO56" s="374">
        <v>-52.2</v>
      </c>
      <c r="AP56" s="375">
        <v>34140</v>
      </c>
      <c r="AQ56" s="376">
        <v>-6.4</v>
      </c>
      <c r="AR56" s="377">
        <v>-45.8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2148363</v>
      </c>
      <c r="AN57" s="365">
        <v>60050</v>
      </c>
      <c r="AO57" s="366">
        <v>15.8</v>
      </c>
      <c r="AP57" s="367">
        <v>69729</v>
      </c>
      <c r="AQ57" s="368">
        <v>1.8</v>
      </c>
      <c r="AR57" s="369">
        <v>14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1596628</v>
      </c>
      <c r="AN58" s="373">
        <v>44628</v>
      </c>
      <c r="AO58" s="374">
        <v>12.3</v>
      </c>
      <c r="AP58" s="375">
        <v>38908</v>
      </c>
      <c r="AQ58" s="376">
        <v>14</v>
      </c>
      <c r="AR58" s="377">
        <v>-1.7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2648723</v>
      </c>
      <c r="AN59" s="365">
        <v>75252</v>
      </c>
      <c r="AO59" s="366">
        <v>25.3</v>
      </c>
      <c r="AP59" s="367">
        <v>74581</v>
      </c>
      <c r="AQ59" s="368">
        <v>7</v>
      </c>
      <c r="AR59" s="369">
        <v>18.3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1343654</v>
      </c>
      <c r="AN60" s="373">
        <v>38174</v>
      </c>
      <c r="AO60" s="374">
        <v>-14.5</v>
      </c>
      <c r="AP60" s="375">
        <v>41563</v>
      </c>
      <c r="AQ60" s="376">
        <v>6.8</v>
      </c>
      <c r="AR60" s="377">
        <v>-21.3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2474401</v>
      </c>
      <c r="AN61" s="380">
        <v>68369</v>
      </c>
      <c r="AO61" s="381">
        <v>8</v>
      </c>
      <c r="AP61" s="382">
        <v>72084</v>
      </c>
      <c r="AQ61" s="383">
        <v>-1.8</v>
      </c>
      <c r="AR61" s="369">
        <v>9.8000000000000007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1796949</v>
      </c>
      <c r="AN62" s="373">
        <v>49528</v>
      </c>
      <c r="AO62" s="374">
        <v>2.4</v>
      </c>
      <c r="AP62" s="375">
        <v>37802</v>
      </c>
      <c r="AQ62" s="376">
        <v>-2.2999999999999998</v>
      </c>
      <c r="AR62" s="377">
        <v>4.7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wFbN3LDGySYXrUirtPvwwMI7fGCL1V0i3Acv5qjr7y6fHj6+jE0dxR3yTIWGwihZShryOq26a+BGHPv1L9pgw==" saltValue="3C2ujv+yEJ5vC6xVLkP4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W34" sqref="BW34:BX3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4wRUzplqn6DL6VLJVrB1kJ8PHTobnO30m5b5w8Ytfv8GJhkKc+gQuUMSC/P7MosqoO3COuXk1fYqiBHTMHOAZA==" saltValue="N6MJD469qU0hpY7aXJsZuQ=="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BW34" sqref="BW34:BX3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V6fgjLP4c8Eqzw7mXBRoj5/3W6JezeCmf0ANtR2RIiPzC7H/8PJ2qexMcbeOXT0HcOWHsI6EUc26t+cozw2lZg==" saltValue="VJ4zlnJosARH3SfLIkr3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BW34" sqref="BW34:BX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9" t="s">
        <v>3</v>
      </c>
      <c r="D47" s="1199"/>
      <c r="E47" s="1200"/>
      <c r="F47" s="11">
        <v>42.7</v>
      </c>
      <c r="G47" s="12">
        <v>34.81</v>
      </c>
      <c r="H47" s="12">
        <v>29.97</v>
      </c>
      <c r="I47" s="12">
        <v>28.72</v>
      </c>
      <c r="J47" s="13">
        <v>30.39</v>
      </c>
    </row>
    <row r="48" spans="2:10" ht="57.75" customHeight="1" x14ac:dyDescent="0.15">
      <c r="B48" s="14"/>
      <c r="C48" s="1201" t="s">
        <v>4</v>
      </c>
      <c r="D48" s="1201"/>
      <c r="E48" s="1202"/>
      <c r="F48" s="15">
        <v>8.39</v>
      </c>
      <c r="G48" s="16">
        <v>4.49</v>
      </c>
      <c r="H48" s="16">
        <v>4.54</v>
      </c>
      <c r="I48" s="16">
        <v>4.29</v>
      </c>
      <c r="J48" s="17">
        <v>7.46</v>
      </c>
    </row>
    <row r="49" spans="2:10" ht="57.75" customHeight="1" thickBot="1" x14ac:dyDescent="0.2">
      <c r="B49" s="18"/>
      <c r="C49" s="1203" t="s">
        <v>5</v>
      </c>
      <c r="D49" s="1203"/>
      <c r="E49" s="1204"/>
      <c r="F49" s="19">
        <v>6.33</v>
      </c>
      <c r="G49" s="20" t="s">
        <v>569</v>
      </c>
      <c r="H49" s="20" t="s">
        <v>570</v>
      </c>
      <c r="I49" s="20" t="s">
        <v>571</v>
      </c>
      <c r="J49" s="21">
        <v>5.36</v>
      </c>
    </row>
    <row r="50" spans="2:10" ht="13.5" customHeight="1" x14ac:dyDescent="0.15"/>
  </sheetData>
  <sheetProtection algorithmName="SHA-512" hashValue="A+61xVBSSIhurvRCyRPzpVf0UBmcugrNbcx11Yss0PC7WQs8pmgB2kAiPjPnYhJvXdWMJKyt8YGObortROnstw==" saltValue="a7zzEC7qbEM2rL3PZRjP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BW34" sqref="BW34:BX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1" t="s">
        <v>572</v>
      </c>
      <c r="D34" s="1211"/>
      <c r="E34" s="1212"/>
      <c r="F34" s="32">
        <v>8.3800000000000008</v>
      </c>
      <c r="G34" s="33">
        <v>4.4800000000000004</v>
      </c>
      <c r="H34" s="33">
        <v>4.53</v>
      </c>
      <c r="I34" s="33">
        <v>4.28</v>
      </c>
      <c r="J34" s="34">
        <v>7.46</v>
      </c>
      <c r="K34" s="22"/>
      <c r="L34" s="22"/>
      <c r="M34" s="22"/>
      <c r="N34" s="22"/>
      <c r="O34" s="22"/>
      <c r="P34" s="22"/>
    </row>
    <row r="35" spans="1:16" ht="39" customHeight="1" x14ac:dyDescent="0.15">
      <c r="A35" s="22"/>
      <c r="B35" s="35"/>
      <c r="C35" s="1205" t="s">
        <v>573</v>
      </c>
      <c r="D35" s="1206"/>
      <c r="E35" s="1207"/>
      <c r="F35" s="36">
        <v>5.57</v>
      </c>
      <c r="G35" s="37">
        <v>5.31</v>
      </c>
      <c r="H35" s="37">
        <v>5.16</v>
      </c>
      <c r="I35" s="37">
        <v>6.87</v>
      </c>
      <c r="J35" s="38">
        <v>7.21</v>
      </c>
      <c r="K35" s="22"/>
      <c r="L35" s="22"/>
      <c r="M35" s="22"/>
      <c r="N35" s="22"/>
      <c r="O35" s="22"/>
      <c r="P35" s="22"/>
    </row>
    <row r="36" spans="1:16" ht="39" customHeight="1" x14ac:dyDescent="0.15">
      <c r="A36" s="22"/>
      <c r="B36" s="35"/>
      <c r="C36" s="1205" t="s">
        <v>574</v>
      </c>
      <c r="D36" s="1206"/>
      <c r="E36" s="1207"/>
      <c r="F36" s="36">
        <v>5.75</v>
      </c>
      <c r="G36" s="37">
        <v>6.26</v>
      </c>
      <c r="H36" s="37">
        <v>6.57</v>
      </c>
      <c r="I36" s="37">
        <v>6.37</v>
      </c>
      <c r="J36" s="38">
        <v>6.25</v>
      </c>
      <c r="K36" s="22"/>
      <c r="L36" s="22"/>
      <c r="M36" s="22"/>
      <c r="N36" s="22"/>
      <c r="O36" s="22"/>
      <c r="P36" s="22"/>
    </row>
    <row r="37" spans="1:16" ht="39" customHeight="1" x14ac:dyDescent="0.15">
      <c r="A37" s="22"/>
      <c r="B37" s="35"/>
      <c r="C37" s="1205" t="s">
        <v>575</v>
      </c>
      <c r="D37" s="1206"/>
      <c r="E37" s="1207"/>
      <c r="F37" s="36">
        <v>12.13</v>
      </c>
      <c r="G37" s="37">
        <v>10.37</v>
      </c>
      <c r="H37" s="37">
        <v>9.0299999999999994</v>
      </c>
      <c r="I37" s="37">
        <v>7.33</v>
      </c>
      <c r="J37" s="38">
        <v>5.81</v>
      </c>
      <c r="K37" s="22"/>
      <c r="L37" s="22"/>
      <c r="M37" s="22"/>
      <c r="N37" s="22"/>
      <c r="O37" s="22"/>
      <c r="P37" s="22"/>
    </row>
    <row r="38" spans="1:16" ht="39" customHeight="1" x14ac:dyDescent="0.15">
      <c r="A38" s="22"/>
      <c r="B38" s="35"/>
      <c r="C38" s="1205" t="s">
        <v>576</v>
      </c>
      <c r="D38" s="1206"/>
      <c r="E38" s="1207"/>
      <c r="F38" s="36">
        <v>4.72</v>
      </c>
      <c r="G38" s="37">
        <v>4.96</v>
      </c>
      <c r="H38" s="37">
        <v>5.1100000000000003</v>
      </c>
      <c r="I38" s="37">
        <v>4.9000000000000004</v>
      </c>
      <c r="J38" s="38">
        <v>5.16</v>
      </c>
      <c r="K38" s="22"/>
      <c r="L38" s="22"/>
      <c r="M38" s="22"/>
      <c r="N38" s="22"/>
      <c r="O38" s="22"/>
      <c r="P38" s="22"/>
    </row>
    <row r="39" spans="1:16" ht="39" customHeight="1" x14ac:dyDescent="0.15">
      <c r="A39" s="22"/>
      <c r="B39" s="35"/>
      <c r="C39" s="1205" t="s">
        <v>577</v>
      </c>
      <c r="D39" s="1206"/>
      <c r="E39" s="1207"/>
      <c r="F39" s="36">
        <v>1.1000000000000001</v>
      </c>
      <c r="G39" s="37">
        <v>1.1399999999999999</v>
      </c>
      <c r="H39" s="37">
        <v>1.02</v>
      </c>
      <c r="I39" s="37">
        <v>1.17</v>
      </c>
      <c r="J39" s="38">
        <v>1.17</v>
      </c>
      <c r="K39" s="22"/>
      <c r="L39" s="22"/>
      <c r="M39" s="22"/>
      <c r="N39" s="22"/>
      <c r="O39" s="22"/>
      <c r="P39" s="22"/>
    </row>
    <row r="40" spans="1:16" ht="39" customHeight="1" x14ac:dyDescent="0.15">
      <c r="A40" s="22"/>
      <c r="B40" s="35"/>
      <c r="C40" s="1205" t="s">
        <v>578</v>
      </c>
      <c r="D40" s="1206"/>
      <c r="E40" s="1207"/>
      <c r="F40" s="36">
        <v>1.36</v>
      </c>
      <c r="G40" s="37">
        <v>1.53</v>
      </c>
      <c r="H40" s="37">
        <v>1.88</v>
      </c>
      <c r="I40" s="37">
        <v>1.53</v>
      </c>
      <c r="J40" s="38">
        <v>0.94</v>
      </c>
      <c r="K40" s="22"/>
      <c r="L40" s="22"/>
      <c r="M40" s="22"/>
      <c r="N40" s="22"/>
      <c r="O40" s="22"/>
      <c r="P40" s="22"/>
    </row>
    <row r="41" spans="1:16" ht="39" customHeight="1" x14ac:dyDescent="0.15">
      <c r="A41" s="22"/>
      <c r="B41" s="35"/>
      <c r="C41" s="1205" t="s">
        <v>579</v>
      </c>
      <c r="D41" s="1206"/>
      <c r="E41" s="1207"/>
      <c r="F41" s="36">
        <v>1.94</v>
      </c>
      <c r="G41" s="37">
        <v>0.75</v>
      </c>
      <c r="H41" s="37">
        <v>1.53</v>
      </c>
      <c r="I41" s="37">
        <v>0.6</v>
      </c>
      <c r="J41" s="38">
        <v>0.56999999999999995</v>
      </c>
      <c r="K41" s="22"/>
      <c r="L41" s="22"/>
      <c r="M41" s="22"/>
      <c r="N41" s="22"/>
      <c r="O41" s="22"/>
      <c r="P41" s="22"/>
    </row>
    <row r="42" spans="1:16" ht="39" customHeight="1" x14ac:dyDescent="0.15">
      <c r="A42" s="22"/>
      <c r="B42" s="39"/>
      <c r="C42" s="1205" t="s">
        <v>580</v>
      </c>
      <c r="D42" s="1206"/>
      <c r="E42" s="1207"/>
      <c r="F42" s="36" t="s">
        <v>523</v>
      </c>
      <c r="G42" s="37" t="s">
        <v>523</v>
      </c>
      <c r="H42" s="37" t="s">
        <v>523</v>
      </c>
      <c r="I42" s="37" t="s">
        <v>523</v>
      </c>
      <c r="J42" s="38" t="s">
        <v>523</v>
      </c>
      <c r="K42" s="22"/>
      <c r="L42" s="22"/>
      <c r="M42" s="22"/>
      <c r="N42" s="22"/>
      <c r="O42" s="22"/>
      <c r="P42" s="22"/>
    </row>
    <row r="43" spans="1:16" ht="39" customHeight="1" thickBot="1" x14ac:dyDescent="0.2">
      <c r="A43" s="22"/>
      <c r="B43" s="40"/>
      <c r="C43" s="1208" t="s">
        <v>581</v>
      </c>
      <c r="D43" s="1209"/>
      <c r="E43" s="1210"/>
      <c r="F43" s="41">
        <v>0.18</v>
      </c>
      <c r="G43" s="42">
        <v>0.18</v>
      </c>
      <c r="H43" s="42">
        <v>0.19</v>
      </c>
      <c r="I43" s="42">
        <v>0.01</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4h447I994HUf5ziHrM7hFKjGvrWGQ9i/PmOPpyNN91nIZ0NHU7tCidYfDJUBwJ4IGqJ5su1WKVHr3TOpaAP1g==" saltValue="sT+3+qVS91uhIO1d8t1p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BW34" sqref="BW34:BX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1599</v>
      </c>
      <c r="L45" s="60">
        <v>1536</v>
      </c>
      <c r="M45" s="60">
        <v>1519</v>
      </c>
      <c r="N45" s="60">
        <v>1597</v>
      </c>
      <c r="O45" s="61">
        <v>1734</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523</v>
      </c>
      <c r="L46" s="64" t="s">
        <v>523</v>
      </c>
      <c r="M46" s="64" t="s">
        <v>523</v>
      </c>
      <c r="N46" s="64" t="s">
        <v>523</v>
      </c>
      <c r="O46" s="65" t="s">
        <v>523</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523</v>
      </c>
      <c r="L47" s="64" t="s">
        <v>523</v>
      </c>
      <c r="M47" s="64" t="s">
        <v>523</v>
      </c>
      <c r="N47" s="64" t="s">
        <v>523</v>
      </c>
      <c r="O47" s="65" t="s">
        <v>523</v>
      </c>
      <c r="P47" s="48"/>
      <c r="Q47" s="48"/>
      <c r="R47" s="48"/>
      <c r="S47" s="48"/>
      <c r="T47" s="48"/>
      <c r="U47" s="48"/>
    </row>
    <row r="48" spans="1:21" ht="30.75" customHeight="1" x14ac:dyDescent="0.15">
      <c r="A48" s="48"/>
      <c r="B48" s="1215"/>
      <c r="C48" s="1216"/>
      <c r="D48" s="62"/>
      <c r="E48" s="1221" t="s">
        <v>15</v>
      </c>
      <c r="F48" s="1221"/>
      <c r="G48" s="1221"/>
      <c r="H48" s="1221"/>
      <c r="I48" s="1221"/>
      <c r="J48" s="1222"/>
      <c r="K48" s="63">
        <v>993</v>
      </c>
      <c r="L48" s="64">
        <v>928</v>
      </c>
      <c r="M48" s="64">
        <v>803</v>
      </c>
      <c r="N48" s="64">
        <v>743</v>
      </c>
      <c r="O48" s="65">
        <v>746</v>
      </c>
      <c r="P48" s="48"/>
      <c r="Q48" s="48"/>
      <c r="R48" s="48"/>
      <c r="S48" s="48"/>
      <c r="T48" s="48"/>
      <c r="U48" s="48"/>
    </row>
    <row r="49" spans="1:21" ht="30.75" customHeight="1" x14ac:dyDescent="0.15">
      <c r="A49" s="48"/>
      <c r="B49" s="1215"/>
      <c r="C49" s="1216"/>
      <c r="D49" s="62"/>
      <c r="E49" s="1221" t="s">
        <v>16</v>
      </c>
      <c r="F49" s="1221"/>
      <c r="G49" s="1221"/>
      <c r="H49" s="1221"/>
      <c r="I49" s="1221"/>
      <c r="J49" s="1222"/>
      <c r="K49" s="63">
        <v>3</v>
      </c>
      <c r="L49" s="64">
        <v>2</v>
      </c>
      <c r="M49" s="64">
        <v>1</v>
      </c>
      <c r="N49" s="64">
        <v>4</v>
      </c>
      <c r="O49" s="65">
        <v>7</v>
      </c>
      <c r="P49" s="48"/>
      <c r="Q49" s="48"/>
      <c r="R49" s="48"/>
      <c r="S49" s="48"/>
      <c r="T49" s="48"/>
      <c r="U49" s="48"/>
    </row>
    <row r="50" spans="1:21" ht="30.75" customHeight="1" x14ac:dyDescent="0.15">
      <c r="A50" s="48"/>
      <c r="B50" s="1215"/>
      <c r="C50" s="1216"/>
      <c r="D50" s="62"/>
      <c r="E50" s="1221" t="s">
        <v>17</v>
      </c>
      <c r="F50" s="1221"/>
      <c r="G50" s="1221"/>
      <c r="H50" s="1221"/>
      <c r="I50" s="1221"/>
      <c r="J50" s="1222"/>
      <c r="K50" s="63">
        <v>14</v>
      </c>
      <c r="L50" s="64">
        <v>13</v>
      </c>
      <c r="M50" s="64">
        <v>12</v>
      </c>
      <c r="N50" s="64">
        <v>12</v>
      </c>
      <c r="O50" s="65">
        <v>12</v>
      </c>
      <c r="P50" s="48"/>
      <c r="Q50" s="48"/>
      <c r="R50" s="48"/>
      <c r="S50" s="48"/>
      <c r="T50" s="48"/>
      <c r="U50" s="48"/>
    </row>
    <row r="51" spans="1:21" ht="30.75" customHeight="1" x14ac:dyDescent="0.15">
      <c r="A51" s="48"/>
      <c r="B51" s="1217"/>
      <c r="C51" s="1218"/>
      <c r="D51" s="66"/>
      <c r="E51" s="1221" t="s">
        <v>18</v>
      </c>
      <c r="F51" s="1221"/>
      <c r="G51" s="1221"/>
      <c r="H51" s="1221"/>
      <c r="I51" s="1221"/>
      <c r="J51" s="1222"/>
      <c r="K51" s="63">
        <v>0</v>
      </c>
      <c r="L51" s="64">
        <v>0</v>
      </c>
      <c r="M51" s="64" t="s">
        <v>523</v>
      </c>
      <c r="N51" s="64">
        <v>0</v>
      </c>
      <c r="O51" s="65" t="s">
        <v>523</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1878</v>
      </c>
      <c r="L52" s="64">
        <v>1732</v>
      </c>
      <c r="M52" s="64">
        <v>1669</v>
      </c>
      <c r="N52" s="64">
        <v>1620</v>
      </c>
      <c r="O52" s="65">
        <v>1605</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731</v>
      </c>
      <c r="L53" s="69">
        <v>747</v>
      </c>
      <c r="M53" s="69">
        <v>666</v>
      </c>
      <c r="N53" s="69">
        <v>736</v>
      </c>
      <c r="O53" s="70">
        <v>894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9" t="s">
        <v>25</v>
      </c>
      <c r="C57" s="1230"/>
      <c r="D57" s="1233" t="s">
        <v>26</v>
      </c>
      <c r="E57" s="1234"/>
      <c r="F57" s="1234"/>
      <c r="G57" s="1234"/>
      <c r="H57" s="1234"/>
      <c r="I57" s="1234"/>
      <c r="J57" s="1235"/>
      <c r="K57" s="83" t="s">
        <v>600</v>
      </c>
      <c r="L57" s="84" t="s">
        <v>600</v>
      </c>
      <c r="M57" s="84" t="s">
        <v>600</v>
      </c>
      <c r="N57" s="84" t="s">
        <v>600</v>
      </c>
      <c r="O57" s="85" t="s">
        <v>600</v>
      </c>
    </row>
    <row r="58" spans="1:21" ht="31.5" customHeight="1" thickBot="1" x14ac:dyDescent="0.2">
      <c r="B58" s="1231"/>
      <c r="C58" s="1232"/>
      <c r="D58" s="1236" t="s">
        <v>27</v>
      </c>
      <c r="E58" s="1237"/>
      <c r="F58" s="1237"/>
      <c r="G58" s="1237"/>
      <c r="H58" s="1237"/>
      <c r="I58" s="1237"/>
      <c r="J58" s="1238"/>
      <c r="K58" s="86" t="s">
        <v>600</v>
      </c>
      <c r="L58" s="87" t="s">
        <v>600</v>
      </c>
      <c r="M58" s="87" t="s">
        <v>600</v>
      </c>
      <c r="N58" s="87" t="s">
        <v>600</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aryAiUtWxcrTZSYk98Gq+3OriXFIqbNEtMEz1qUPZXoGApz38wMAXaAoquFVYkpLZ5tKuLsC4Hmp/G+d11gGg==" saltValue="sn9ZDJNwI+HMie5MHkyS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BW34" sqref="BW34:BX3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39" t="s">
        <v>30</v>
      </c>
      <c r="C41" s="1240"/>
      <c r="D41" s="102"/>
      <c r="E41" s="1245" t="s">
        <v>31</v>
      </c>
      <c r="F41" s="1245"/>
      <c r="G41" s="1245"/>
      <c r="H41" s="1246"/>
      <c r="I41" s="103">
        <v>16370</v>
      </c>
      <c r="J41" s="104">
        <v>16189</v>
      </c>
      <c r="K41" s="104">
        <v>16266</v>
      </c>
      <c r="L41" s="104">
        <v>16462</v>
      </c>
      <c r="M41" s="105">
        <v>16376</v>
      </c>
    </row>
    <row r="42" spans="2:13" ht="27.75" customHeight="1" x14ac:dyDescent="0.15">
      <c r="B42" s="1241"/>
      <c r="C42" s="1242"/>
      <c r="D42" s="106"/>
      <c r="E42" s="1247" t="s">
        <v>32</v>
      </c>
      <c r="F42" s="1247"/>
      <c r="G42" s="1247"/>
      <c r="H42" s="1248"/>
      <c r="I42" s="107">
        <v>57</v>
      </c>
      <c r="J42" s="108">
        <v>46</v>
      </c>
      <c r="K42" s="108">
        <v>34</v>
      </c>
      <c r="L42" s="108">
        <v>23</v>
      </c>
      <c r="M42" s="109">
        <v>11</v>
      </c>
    </row>
    <row r="43" spans="2:13" ht="27.75" customHeight="1" x14ac:dyDescent="0.15">
      <c r="B43" s="1241"/>
      <c r="C43" s="1242"/>
      <c r="D43" s="106"/>
      <c r="E43" s="1247" t="s">
        <v>33</v>
      </c>
      <c r="F43" s="1247"/>
      <c r="G43" s="1247"/>
      <c r="H43" s="1248"/>
      <c r="I43" s="107">
        <v>9070</v>
      </c>
      <c r="J43" s="108">
        <v>8380</v>
      </c>
      <c r="K43" s="108">
        <v>7757</v>
      </c>
      <c r="L43" s="108">
        <v>6918</v>
      </c>
      <c r="M43" s="109">
        <v>6338</v>
      </c>
    </row>
    <row r="44" spans="2:13" ht="27.75" customHeight="1" x14ac:dyDescent="0.15">
      <c r="B44" s="1241"/>
      <c r="C44" s="1242"/>
      <c r="D44" s="106"/>
      <c r="E44" s="1247" t="s">
        <v>34</v>
      </c>
      <c r="F44" s="1247"/>
      <c r="G44" s="1247"/>
      <c r="H44" s="1248"/>
      <c r="I44" s="107">
        <v>98</v>
      </c>
      <c r="J44" s="108">
        <v>97</v>
      </c>
      <c r="K44" s="108">
        <v>96</v>
      </c>
      <c r="L44" s="108">
        <v>92</v>
      </c>
      <c r="M44" s="109">
        <v>86</v>
      </c>
    </row>
    <row r="45" spans="2:13" ht="27.75" customHeight="1" x14ac:dyDescent="0.15">
      <c r="B45" s="1241"/>
      <c r="C45" s="1242"/>
      <c r="D45" s="106"/>
      <c r="E45" s="1247" t="s">
        <v>35</v>
      </c>
      <c r="F45" s="1247"/>
      <c r="G45" s="1247"/>
      <c r="H45" s="1248"/>
      <c r="I45" s="107">
        <v>2910</v>
      </c>
      <c r="J45" s="108">
        <v>2751</v>
      </c>
      <c r="K45" s="108">
        <v>2601</v>
      </c>
      <c r="L45" s="108">
        <v>2365</v>
      </c>
      <c r="M45" s="109">
        <v>2386</v>
      </c>
    </row>
    <row r="46" spans="2:13" ht="27.75" customHeight="1" x14ac:dyDescent="0.15">
      <c r="B46" s="1241"/>
      <c r="C46" s="1242"/>
      <c r="D46" s="110"/>
      <c r="E46" s="1247" t="s">
        <v>36</v>
      </c>
      <c r="F46" s="1247"/>
      <c r="G46" s="1247"/>
      <c r="H46" s="1248"/>
      <c r="I46" s="107" t="s">
        <v>523</v>
      </c>
      <c r="J46" s="108" t="s">
        <v>523</v>
      </c>
      <c r="K46" s="108" t="s">
        <v>523</v>
      </c>
      <c r="L46" s="108" t="s">
        <v>523</v>
      </c>
      <c r="M46" s="109" t="s">
        <v>523</v>
      </c>
    </row>
    <row r="47" spans="2:13" ht="27.75" customHeight="1" x14ac:dyDescent="0.15">
      <c r="B47" s="1241"/>
      <c r="C47" s="1242"/>
      <c r="D47" s="111"/>
      <c r="E47" s="1249" t="s">
        <v>37</v>
      </c>
      <c r="F47" s="1250"/>
      <c r="G47" s="1250"/>
      <c r="H47" s="1251"/>
      <c r="I47" s="107" t="s">
        <v>523</v>
      </c>
      <c r="J47" s="108" t="s">
        <v>523</v>
      </c>
      <c r="K47" s="108" t="s">
        <v>523</v>
      </c>
      <c r="L47" s="108" t="s">
        <v>523</v>
      </c>
      <c r="M47" s="109" t="s">
        <v>523</v>
      </c>
    </row>
    <row r="48" spans="2:13" ht="27.75" customHeight="1" x14ac:dyDescent="0.15">
      <c r="B48" s="1241"/>
      <c r="C48" s="1242"/>
      <c r="D48" s="106"/>
      <c r="E48" s="1247" t="s">
        <v>38</v>
      </c>
      <c r="F48" s="1247"/>
      <c r="G48" s="1247"/>
      <c r="H48" s="1248"/>
      <c r="I48" s="107" t="s">
        <v>523</v>
      </c>
      <c r="J48" s="108" t="s">
        <v>523</v>
      </c>
      <c r="K48" s="108" t="s">
        <v>523</v>
      </c>
      <c r="L48" s="108" t="s">
        <v>523</v>
      </c>
      <c r="M48" s="109" t="s">
        <v>523</v>
      </c>
    </row>
    <row r="49" spans="2:13" ht="27.75" customHeight="1" x14ac:dyDescent="0.15">
      <c r="B49" s="1243"/>
      <c r="C49" s="1244"/>
      <c r="D49" s="106"/>
      <c r="E49" s="1247" t="s">
        <v>39</v>
      </c>
      <c r="F49" s="1247"/>
      <c r="G49" s="1247"/>
      <c r="H49" s="1248"/>
      <c r="I49" s="107" t="s">
        <v>523</v>
      </c>
      <c r="J49" s="108" t="s">
        <v>523</v>
      </c>
      <c r="K49" s="108" t="s">
        <v>523</v>
      </c>
      <c r="L49" s="108" t="s">
        <v>523</v>
      </c>
      <c r="M49" s="109" t="s">
        <v>523</v>
      </c>
    </row>
    <row r="50" spans="2:13" ht="27.75" customHeight="1" x14ac:dyDescent="0.15">
      <c r="B50" s="1252" t="s">
        <v>40</v>
      </c>
      <c r="C50" s="1253"/>
      <c r="D50" s="112"/>
      <c r="E50" s="1247" t="s">
        <v>41</v>
      </c>
      <c r="F50" s="1247"/>
      <c r="G50" s="1247"/>
      <c r="H50" s="1248"/>
      <c r="I50" s="107">
        <v>4722</v>
      </c>
      <c r="J50" s="108">
        <v>3489</v>
      </c>
      <c r="K50" s="108">
        <v>2914</v>
      </c>
      <c r="L50" s="108">
        <v>2837</v>
      </c>
      <c r="M50" s="109">
        <v>3049</v>
      </c>
    </row>
    <row r="51" spans="2:13" ht="27.75" customHeight="1" x14ac:dyDescent="0.15">
      <c r="B51" s="1241"/>
      <c r="C51" s="1242"/>
      <c r="D51" s="106"/>
      <c r="E51" s="1247" t="s">
        <v>42</v>
      </c>
      <c r="F51" s="1247"/>
      <c r="G51" s="1247"/>
      <c r="H51" s="1248"/>
      <c r="I51" s="107">
        <v>1167</v>
      </c>
      <c r="J51" s="108">
        <v>925</v>
      </c>
      <c r="K51" s="108">
        <v>853</v>
      </c>
      <c r="L51" s="108">
        <v>640</v>
      </c>
      <c r="M51" s="109">
        <v>516</v>
      </c>
    </row>
    <row r="52" spans="2:13" ht="27.75" customHeight="1" x14ac:dyDescent="0.15">
      <c r="B52" s="1243"/>
      <c r="C52" s="1244"/>
      <c r="D52" s="106"/>
      <c r="E52" s="1247" t="s">
        <v>43</v>
      </c>
      <c r="F52" s="1247"/>
      <c r="G52" s="1247"/>
      <c r="H52" s="1248"/>
      <c r="I52" s="107">
        <v>17649</v>
      </c>
      <c r="J52" s="108">
        <v>17107</v>
      </c>
      <c r="K52" s="108">
        <v>16814</v>
      </c>
      <c r="L52" s="108">
        <v>16602</v>
      </c>
      <c r="M52" s="109">
        <v>16263</v>
      </c>
    </row>
    <row r="53" spans="2:13" ht="27.75" customHeight="1" thickBot="1" x14ac:dyDescent="0.2">
      <c r="B53" s="1254" t="s">
        <v>44</v>
      </c>
      <c r="C53" s="1255"/>
      <c r="D53" s="113"/>
      <c r="E53" s="1256" t="s">
        <v>45</v>
      </c>
      <c r="F53" s="1256"/>
      <c r="G53" s="1256"/>
      <c r="H53" s="1257"/>
      <c r="I53" s="114">
        <v>4967</v>
      </c>
      <c r="J53" s="115">
        <v>5941</v>
      </c>
      <c r="K53" s="115">
        <v>6173</v>
      </c>
      <c r="L53" s="115">
        <v>5782</v>
      </c>
      <c r="M53" s="116">
        <v>5371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WobMzvpu3YL1GYPgr78ZWHSASu6D5TYvfI5NXgex1X5KHneKxBX4LYRp44JcRwd8/CR7ASQXeO47/X2yYZEVA==" saltValue="Ijo8YRRCyNLl5zFJRd7e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6" t="s">
        <v>48</v>
      </c>
      <c r="D55" s="1266"/>
      <c r="E55" s="1267"/>
      <c r="F55" s="128">
        <v>2900</v>
      </c>
      <c r="G55" s="128">
        <v>2822</v>
      </c>
      <c r="H55" s="129">
        <v>3034</v>
      </c>
    </row>
    <row r="56" spans="2:8" ht="52.5" customHeight="1" x14ac:dyDescent="0.15">
      <c r="B56" s="130"/>
      <c r="C56" s="1268" t="s">
        <v>49</v>
      </c>
      <c r="D56" s="1268"/>
      <c r="E56" s="1269"/>
      <c r="F56" s="131">
        <v>14</v>
      </c>
      <c r="G56" s="131">
        <v>14</v>
      </c>
      <c r="H56" s="132">
        <v>14</v>
      </c>
    </row>
    <row r="57" spans="2:8" ht="53.25" customHeight="1" x14ac:dyDescent="0.15">
      <c r="B57" s="130"/>
      <c r="C57" s="1270" t="s">
        <v>50</v>
      </c>
      <c r="D57" s="1270"/>
      <c r="E57" s="1271"/>
      <c r="F57" s="133">
        <v>2562</v>
      </c>
      <c r="G57" s="133">
        <v>2758</v>
      </c>
      <c r="H57" s="134">
        <v>3111</v>
      </c>
    </row>
    <row r="58" spans="2:8" ht="45.75" customHeight="1" x14ac:dyDescent="0.15">
      <c r="B58" s="135"/>
      <c r="C58" s="1258" t="s">
        <v>601</v>
      </c>
      <c r="D58" s="1259"/>
      <c r="E58" s="1260"/>
      <c r="F58" s="136">
        <v>1351</v>
      </c>
      <c r="G58" s="136">
        <v>1287</v>
      </c>
      <c r="H58" s="137">
        <v>1227</v>
      </c>
    </row>
    <row r="59" spans="2:8" ht="45.75" customHeight="1" x14ac:dyDescent="0.15">
      <c r="B59" s="135"/>
      <c r="C59" s="1258" t="s">
        <v>602</v>
      </c>
      <c r="D59" s="1259"/>
      <c r="E59" s="1260"/>
      <c r="F59" s="136">
        <v>715</v>
      </c>
      <c r="G59" s="136">
        <v>715</v>
      </c>
      <c r="H59" s="137">
        <v>715</v>
      </c>
    </row>
    <row r="60" spans="2:8" ht="45.75" customHeight="1" x14ac:dyDescent="0.15">
      <c r="B60" s="135"/>
      <c r="C60" s="1258" t="s">
        <v>603</v>
      </c>
      <c r="D60" s="1259"/>
      <c r="E60" s="1260"/>
      <c r="F60" s="136">
        <v>163</v>
      </c>
      <c r="G60" s="136">
        <v>591</v>
      </c>
      <c r="H60" s="137">
        <v>554</v>
      </c>
    </row>
    <row r="61" spans="2:8" ht="45.75" customHeight="1" x14ac:dyDescent="0.15">
      <c r="B61" s="135"/>
      <c r="C61" s="1258" t="s">
        <v>604</v>
      </c>
      <c r="D61" s="1259"/>
      <c r="E61" s="1260"/>
      <c r="F61" s="136" t="s">
        <v>605</v>
      </c>
      <c r="G61" s="136" t="s">
        <v>605</v>
      </c>
      <c r="H61" s="137">
        <v>394</v>
      </c>
    </row>
    <row r="62" spans="2:8" ht="45.75" customHeight="1" thickBot="1" x14ac:dyDescent="0.2">
      <c r="B62" s="138"/>
      <c r="C62" s="1261" t="s">
        <v>606</v>
      </c>
      <c r="D62" s="1262"/>
      <c r="E62" s="1263"/>
      <c r="F62" s="139">
        <v>137</v>
      </c>
      <c r="G62" s="139" t="s">
        <v>605</v>
      </c>
      <c r="H62" s="140">
        <v>86</v>
      </c>
    </row>
    <row r="63" spans="2:8" ht="52.5" customHeight="1" thickBot="1" x14ac:dyDescent="0.2">
      <c r="B63" s="141"/>
      <c r="C63" s="1264" t="s">
        <v>51</v>
      </c>
      <c r="D63" s="1264"/>
      <c r="E63" s="1265"/>
      <c r="F63" s="142">
        <v>5476</v>
      </c>
      <c r="G63" s="142">
        <v>5595</v>
      </c>
      <c r="H63" s="143">
        <v>6160</v>
      </c>
    </row>
    <row r="64" spans="2:8" ht="15" customHeight="1" x14ac:dyDescent="0.15"/>
  </sheetData>
  <sheetProtection algorithmName="SHA-512" hashValue="qNnzsMTOy/P9zph0Q1aHEvrNtOLhe7CUlP3H/qVCY9M+rvBd7fC3Avu5N4JDCujfuTWg/daP8z5leITuUuMqCg==" saltValue="u0WWzQrGgaTmGz0rsBZ6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57022</v>
      </c>
      <c r="E3" s="162"/>
      <c r="F3" s="163">
        <v>81768</v>
      </c>
      <c r="G3" s="164"/>
      <c r="H3" s="165"/>
    </row>
    <row r="4" spans="1:8" x14ac:dyDescent="0.15">
      <c r="A4" s="166"/>
      <c r="B4" s="167"/>
      <c r="C4" s="168"/>
      <c r="D4" s="169">
        <v>41861</v>
      </c>
      <c r="E4" s="170"/>
      <c r="F4" s="171">
        <v>37917</v>
      </c>
      <c r="G4" s="172"/>
      <c r="H4" s="173"/>
    </row>
    <row r="5" spans="1:8" x14ac:dyDescent="0.15">
      <c r="A5" s="154" t="s">
        <v>556</v>
      </c>
      <c r="B5" s="159"/>
      <c r="C5" s="160"/>
      <c r="D5" s="161">
        <v>97650</v>
      </c>
      <c r="E5" s="162"/>
      <c r="F5" s="163">
        <v>65876</v>
      </c>
      <c r="G5" s="164"/>
      <c r="H5" s="165"/>
    </row>
    <row r="6" spans="1:8" x14ac:dyDescent="0.15">
      <c r="A6" s="166"/>
      <c r="B6" s="167"/>
      <c r="C6" s="168"/>
      <c r="D6" s="169">
        <v>83222</v>
      </c>
      <c r="E6" s="170"/>
      <c r="F6" s="171">
        <v>36484</v>
      </c>
      <c r="G6" s="172"/>
      <c r="H6" s="173"/>
    </row>
    <row r="7" spans="1:8" x14ac:dyDescent="0.15">
      <c r="A7" s="154" t="s">
        <v>557</v>
      </c>
      <c r="B7" s="159"/>
      <c r="C7" s="160"/>
      <c r="D7" s="161">
        <v>51869</v>
      </c>
      <c r="E7" s="162"/>
      <c r="F7" s="163">
        <v>68468</v>
      </c>
      <c r="G7" s="164"/>
      <c r="H7" s="165"/>
    </row>
    <row r="8" spans="1:8" x14ac:dyDescent="0.15">
      <c r="A8" s="166"/>
      <c r="B8" s="167"/>
      <c r="C8" s="168"/>
      <c r="D8" s="169">
        <v>39753</v>
      </c>
      <c r="E8" s="170"/>
      <c r="F8" s="171">
        <v>34140</v>
      </c>
      <c r="G8" s="172"/>
      <c r="H8" s="173"/>
    </row>
    <row r="9" spans="1:8" x14ac:dyDescent="0.15">
      <c r="A9" s="154" t="s">
        <v>558</v>
      </c>
      <c r="B9" s="159"/>
      <c r="C9" s="160"/>
      <c r="D9" s="161">
        <v>60050</v>
      </c>
      <c r="E9" s="162"/>
      <c r="F9" s="163">
        <v>69729</v>
      </c>
      <c r="G9" s="164"/>
      <c r="H9" s="165"/>
    </row>
    <row r="10" spans="1:8" x14ac:dyDescent="0.15">
      <c r="A10" s="166"/>
      <c r="B10" s="167"/>
      <c r="C10" s="168"/>
      <c r="D10" s="169">
        <v>44628</v>
      </c>
      <c r="E10" s="170"/>
      <c r="F10" s="171">
        <v>38908</v>
      </c>
      <c r="G10" s="172"/>
      <c r="H10" s="173"/>
    </row>
    <row r="11" spans="1:8" x14ac:dyDescent="0.15">
      <c r="A11" s="154" t="s">
        <v>559</v>
      </c>
      <c r="B11" s="159"/>
      <c r="C11" s="160"/>
      <c r="D11" s="161">
        <v>75252</v>
      </c>
      <c r="E11" s="162"/>
      <c r="F11" s="163">
        <v>74581</v>
      </c>
      <c r="G11" s="164"/>
      <c r="H11" s="165"/>
    </row>
    <row r="12" spans="1:8" x14ac:dyDescent="0.15">
      <c r="A12" s="166"/>
      <c r="B12" s="167"/>
      <c r="C12" s="174"/>
      <c r="D12" s="169">
        <v>38174</v>
      </c>
      <c r="E12" s="170"/>
      <c r="F12" s="171">
        <v>41563</v>
      </c>
      <c r="G12" s="172"/>
      <c r="H12" s="173"/>
    </row>
    <row r="13" spans="1:8" x14ac:dyDescent="0.15">
      <c r="A13" s="154"/>
      <c r="B13" s="159"/>
      <c r="C13" s="175"/>
      <c r="D13" s="176">
        <v>68369</v>
      </c>
      <c r="E13" s="177"/>
      <c r="F13" s="178">
        <v>72084</v>
      </c>
      <c r="G13" s="179"/>
      <c r="H13" s="165"/>
    </row>
    <row r="14" spans="1:8" x14ac:dyDescent="0.15">
      <c r="A14" s="166"/>
      <c r="B14" s="167"/>
      <c r="C14" s="168"/>
      <c r="D14" s="169">
        <v>49528</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8.39</v>
      </c>
      <c r="C19" s="180">
        <f>ROUND(VALUE(SUBSTITUTE(実質収支比率等に係る経年分析!G$48,"▲","-")),2)</f>
        <v>4.49</v>
      </c>
      <c r="D19" s="180">
        <f>ROUND(VALUE(SUBSTITUTE(実質収支比率等に係る経年分析!H$48,"▲","-")),2)</f>
        <v>4.54</v>
      </c>
      <c r="E19" s="180">
        <f>ROUND(VALUE(SUBSTITUTE(実質収支比率等に係る経年分析!I$48,"▲","-")),2)</f>
        <v>4.29</v>
      </c>
      <c r="F19" s="180">
        <f>ROUND(VALUE(SUBSTITUTE(実質収支比率等に係る経年分析!J$48,"▲","-")),2)</f>
        <v>7.46</v>
      </c>
    </row>
    <row r="20" spans="1:11" x14ac:dyDescent="0.15">
      <c r="A20" s="180" t="s">
        <v>55</v>
      </c>
      <c r="B20" s="180">
        <f>ROUND(VALUE(SUBSTITUTE(実質収支比率等に係る経年分析!F$47,"▲","-")),2)</f>
        <v>42.7</v>
      </c>
      <c r="C20" s="180">
        <f>ROUND(VALUE(SUBSTITUTE(実質収支比率等に係る経年分析!G$47,"▲","-")),2)</f>
        <v>34.81</v>
      </c>
      <c r="D20" s="180">
        <f>ROUND(VALUE(SUBSTITUTE(実質収支比率等に係る経年分析!H$47,"▲","-")),2)</f>
        <v>29.97</v>
      </c>
      <c r="E20" s="180">
        <f>ROUND(VALUE(SUBSTITUTE(実質収支比率等に係る経年分析!I$47,"▲","-")),2)</f>
        <v>28.72</v>
      </c>
      <c r="F20" s="180">
        <f>ROUND(VALUE(SUBSTITUTE(実質収支比率等に係る経年分析!J$47,"▲","-")),2)</f>
        <v>30.39</v>
      </c>
    </row>
    <row r="21" spans="1:11" x14ac:dyDescent="0.15">
      <c r="A21" s="180" t="s">
        <v>56</v>
      </c>
      <c r="B21" s="180">
        <f>IF(ISNUMBER(VALUE(SUBSTITUTE(実質収支比率等に係る経年分析!F$49,"▲","-"))),ROUND(VALUE(SUBSTITUTE(実質収支比率等に係る経年分析!F$49,"▲","-")),2),NA())</f>
        <v>6.33</v>
      </c>
      <c r="C21" s="180">
        <f>IF(ISNUMBER(VALUE(SUBSTITUTE(実質収支比率等に係る経年分析!G$49,"▲","-"))),ROUND(VALUE(SUBSTITUTE(実質収支比率等に係る経年分析!G$49,"▲","-")),2),NA())</f>
        <v>-13.89</v>
      </c>
      <c r="D21" s="180">
        <f>IF(ISNUMBER(VALUE(SUBSTITUTE(実質収支比率等に係る経年分析!H$49,"▲","-"))),ROUND(VALUE(SUBSTITUTE(実質収支比率等に係る経年分析!H$49,"▲","-")),2),NA())</f>
        <v>-6.03</v>
      </c>
      <c r="E21" s="180">
        <f>IF(ISNUMBER(VALUE(SUBSTITUTE(実質収支比率等に係る経年分析!I$49,"▲","-"))),ROUND(VALUE(SUBSTITUTE(実質収支比率等に係る経年分析!I$49,"▲","-")),2),NA())</f>
        <v>-0.97</v>
      </c>
      <c r="F21" s="180">
        <f>IF(ISNUMBER(VALUE(SUBSTITUTE(実質収支比率等に係る経年分析!J$49,"▲","-"))),ROUND(VALUE(SUBSTITUTE(実質収支比率等に係る経年分析!J$49,"▲","-")),2),NA())</f>
        <v>5.36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1.94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0.75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1.53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0.56999999999999995</v>
      </c>
    </row>
    <row r="30" spans="1:11" x14ac:dyDescent="0.15">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1.36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1.53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1.88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1.53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0.94</v>
      </c>
    </row>
    <row r="31" spans="1:11" x14ac:dyDescent="0.15">
      <c r="A31" s="181" t="str">
        <f>IF(連結実質赤字比率に係る赤字・黒字の構成分析!C$39="",NA(),連結実質赤字比率に係る赤字・黒字の構成分析!C$39)</f>
        <v>工業団地事業特別会計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1.1399999999999999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1.17</v>
      </c>
    </row>
    <row r="32" spans="1:11" x14ac:dyDescent="0.15">
      <c r="A32" s="181" t="str">
        <f>IF(連結実質赤字比率に係る赤字・黒字の構成分析!C$38="",NA(),連結実質赤字比率に係る赤字・黒字の構成分析!C$38)</f>
        <v>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4.72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5.1100000000000003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4.9000000000000004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5.16</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9.0299999999999994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5.81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6.26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6.57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6.25</v>
      </c>
    </row>
    <row r="35" spans="1:16" x14ac:dyDescent="0.15">
      <c r="A35" s="181" t="str">
        <f>IF(連結実質赤字比率に係る赤字・黒字の構成分析!C$35="",NA(),連結実質赤字比率に係る赤字・黒字の構成分析!C$35)</f>
        <v>ガス事業会計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8.3800000000000008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4.4800000000000004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1878</v>
      </c>
      <c r="E42" s="182"/>
      <c r="F42" s="182"/>
      <c r="G42" s="182">
        <f>'実質公債費比率（分子）の構造'!L$52</f>
        <v>1732</v>
      </c>
      <c r="H42" s="182"/>
      <c r="I42" s="182"/>
      <c r="J42" s="182">
        <f>'実質公債費比率（分子）の構造'!M$52</f>
        <v>1669</v>
      </c>
      <c r="K42" s="182"/>
      <c r="L42" s="182"/>
      <c r="M42" s="182">
        <f>'実質公債費比率（分子）の構造'!N$52</f>
        <v>1620</v>
      </c>
      <c r="N42" s="182"/>
      <c r="O42" s="182"/>
      <c r="P42" s="182">
        <f>'実質公債費比率（分子）の構造'!O$52</f>
        <v>1605</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14</v>
      </c>
      <c r="C44" s="182"/>
      <c r="D44" s="182"/>
      <c r="E44" s="182">
        <f>'実質公債費比率（分子）の構造'!L$50</f>
        <v>13</v>
      </c>
      <c r="F44" s="182"/>
      <c r="G44" s="182"/>
      <c r="H44" s="182">
        <f>'実質公債費比率（分子）の構造'!M$50</f>
        <v>12</v>
      </c>
      <c r="I44" s="182"/>
      <c r="J44" s="182"/>
      <c r="K44" s="182">
        <f>'実質公債費比率（分子）の構造'!N$50</f>
        <v>12</v>
      </c>
      <c r="L44" s="182"/>
      <c r="M44" s="182"/>
      <c r="N44" s="182">
        <f>'実質公債費比率（分子）の構造'!O$50</f>
        <v>12</v>
      </c>
      <c r="O44" s="182"/>
      <c r="P44" s="182"/>
    </row>
    <row r="45" spans="1:16" x14ac:dyDescent="0.15">
      <c r="A45" s="182" t="s">
        <v>66</v>
      </c>
      <c r="B45" s="182">
        <f>'実質公債費比率（分子）の構造'!K$49</f>
        <v>3</v>
      </c>
      <c r="C45" s="182"/>
      <c r="D45" s="182"/>
      <c r="E45" s="182">
        <f>'実質公債費比率（分子）の構造'!L$49</f>
        <v>2</v>
      </c>
      <c r="F45" s="182"/>
      <c r="G45" s="182"/>
      <c r="H45" s="182">
        <f>'実質公債費比率（分子）の構造'!M$49</f>
        <v>1</v>
      </c>
      <c r="I45" s="182"/>
      <c r="J45" s="182"/>
      <c r="K45" s="182">
        <f>'実質公債費比率（分子）の構造'!N$49</f>
        <v>4</v>
      </c>
      <c r="L45" s="182"/>
      <c r="M45" s="182"/>
      <c r="N45" s="182">
        <f>'実質公債費比率（分子）の構造'!O$49</f>
        <v>7</v>
      </c>
      <c r="O45" s="182"/>
      <c r="P45" s="182"/>
    </row>
    <row r="46" spans="1:16" x14ac:dyDescent="0.15">
      <c r="A46" s="182" t="s">
        <v>67</v>
      </c>
      <c r="B46" s="182">
        <f>'実質公債費比率（分子）の構造'!K$48</f>
        <v>993</v>
      </c>
      <c r="C46" s="182"/>
      <c r="D46" s="182"/>
      <c r="E46" s="182">
        <f>'実質公債費比率（分子）の構造'!L$48</f>
        <v>928</v>
      </c>
      <c r="F46" s="182"/>
      <c r="G46" s="182"/>
      <c r="H46" s="182">
        <f>'実質公債費比率（分子）の構造'!M$48</f>
        <v>803</v>
      </c>
      <c r="I46" s="182"/>
      <c r="J46" s="182"/>
      <c r="K46" s="182">
        <f>'実質公債費比率（分子）の構造'!N$48</f>
        <v>743</v>
      </c>
      <c r="L46" s="182"/>
      <c r="M46" s="182"/>
      <c r="N46" s="182">
        <f>'実質公債費比率（分子）の構造'!O$48</f>
        <v>746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1599</v>
      </c>
      <c r="C49" s="182"/>
      <c r="D49" s="182"/>
      <c r="E49" s="182">
        <f>'実質公債費比率（分子）の構造'!L$45</f>
        <v>1536</v>
      </c>
      <c r="F49" s="182"/>
      <c r="G49" s="182"/>
      <c r="H49" s="182">
        <f>'実質公債費比率（分子）の構造'!M$45</f>
        <v>1519</v>
      </c>
      <c r="I49" s="182"/>
      <c r="J49" s="182"/>
      <c r="K49" s="182">
        <f>'実質公債費比率（分子）の構造'!N$45</f>
        <v>1597</v>
      </c>
      <c r="L49" s="182"/>
      <c r="M49" s="182"/>
      <c r="N49" s="182">
        <f>'実質公債費比率（分子）の構造'!O$45</f>
        <v>1734</v>
      </c>
      <c r="O49" s="182"/>
      <c r="P49" s="182"/>
    </row>
    <row r="50" spans="1:16" x14ac:dyDescent="0.15">
      <c r="A50" s="182" t="s">
        <v>71</v>
      </c>
      <c r="B50" s="182" t="e">
        <f>NA()</f>
        <v>#N/A</v>
      </c>
      <c r="C50" s="182">
        <f>IF(ISNUMBER('実質公債費比率（分子）の構造'!K$53),'実質公債費比率（分子）の構造'!K$53,NA())</f>
        <v>731</v>
      </c>
      <c r="D50" s="182" t="e">
        <f>NA()</f>
        <v>#N/A</v>
      </c>
      <c r="E50" s="182" t="e">
        <f>NA()</f>
        <v>#N/A</v>
      </c>
      <c r="F50" s="182">
        <f>IF(ISNUMBER('実質公債費比率（分子）の構造'!L$53),'実質公債費比率（分子）の構造'!L$53,NA())</f>
        <v>747</v>
      </c>
      <c r="G50" s="182" t="e">
        <f>NA()</f>
        <v>#N/A</v>
      </c>
      <c r="H50" s="182" t="e">
        <f>NA()</f>
        <v>#N/A</v>
      </c>
      <c r="I50" s="182">
        <f>IF(ISNUMBER('実質公債費比率（分子）の構造'!M$53),'実質公債費比率（分子）の構造'!M$53,NA())</f>
        <v>666</v>
      </c>
      <c r="J50" s="182" t="e">
        <f>NA()</f>
        <v>#N/A</v>
      </c>
      <c r="K50" s="182" t="e">
        <f>NA()</f>
        <v>#N/A</v>
      </c>
      <c r="L50" s="182">
        <f>IF(ISNUMBER('実質公債費比率（分子）の構造'!N$53),'実質公債費比率（分子）の構造'!N$53,NA())</f>
        <v>736</v>
      </c>
      <c r="M50" s="182" t="e">
        <f>NA()</f>
        <v>#N/A</v>
      </c>
      <c r="N50" s="182" t="e">
        <f>NA()</f>
        <v>#N/A</v>
      </c>
      <c r="O50" s="182">
        <f>IF(ISNUMBER('実質公債費比率（分子）の構造'!O$53),'実質公債費比率（分子）の構造'!O$53,NA())</f>
        <v>894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17649</v>
      </c>
      <c r="E56" s="181"/>
      <c r="F56" s="181"/>
      <c r="G56" s="181">
        <f>'将来負担比率（分子）の構造'!J$52</f>
        <v>17107</v>
      </c>
      <c r="H56" s="181"/>
      <c r="I56" s="181"/>
      <c r="J56" s="181">
        <f>'将来負担比率（分子）の構造'!K$52</f>
        <v>16814</v>
      </c>
      <c r="K56" s="181"/>
      <c r="L56" s="181"/>
      <c r="M56" s="181">
        <f>'将来負担比率（分子）の構造'!L$52</f>
        <v>16602</v>
      </c>
      <c r="N56" s="181"/>
      <c r="O56" s="181"/>
      <c r="P56" s="181">
        <f>'将来負担比率（分子）の構造'!M$52</f>
        <v>16263</v>
      </c>
    </row>
    <row r="57" spans="1:16" x14ac:dyDescent="0.15">
      <c r="A57" s="181" t="s">
        <v>42</v>
      </c>
      <c r="B57" s="181"/>
      <c r="C57" s="181"/>
      <c r="D57" s="181">
        <f>'将来負担比率（分子）の構造'!I$51</f>
        <v>1167</v>
      </c>
      <c r="E57" s="181"/>
      <c r="F57" s="181"/>
      <c r="G57" s="181">
        <f>'将来負担比率（分子）の構造'!J$51</f>
        <v>925</v>
      </c>
      <c r="H57" s="181"/>
      <c r="I57" s="181"/>
      <c r="J57" s="181">
        <f>'将来負担比率（分子）の構造'!K$51</f>
        <v>853</v>
      </c>
      <c r="K57" s="181"/>
      <c r="L57" s="181"/>
      <c r="M57" s="181">
        <f>'将来負担比率（分子）の構造'!L$51</f>
        <v>640</v>
      </c>
      <c r="N57" s="181"/>
      <c r="O57" s="181"/>
      <c r="P57" s="181">
        <f>'将来負担比率（分子）の構造'!M$51</f>
        <v>516</v>
      </c>
    </row>
    <row r="58" spans="1:16" x14ac:dyDescent="0.15">
      <c r="A58" s="181" t="s">
        <v>41</v>
      </c>
      <c r="B58" s="181"/>
      <c r="C58" s="181"/>
      <c r="D58" s="181">
        <f>'将来負担比率（分子）の構造'!I$50</f>
        <v>4722</v>
      </c>
      <c r="E58" s="181"/>
      <c r="F58" s="181"/>
      <c r="G58" s="181">
        <f>'将来負担比率（分子）の構造'!J$50</f>
        <v>3489</v>
      </c>
      <c r="H58" s="181"/>
      <c r="I58" s="181"/>
      <c r="J58" s="181">
        <f>'将来負担比率（分子）の構造'!K$50</f>
        <v>2914</v>
      </c>
      <c r="K58" s="181"/>
      <c r="L58" s="181"/>
      <c r="M58" s="181">
        <f>'将来負担比率（分子）の構造'!L$50</f>
        <v>2837</v>
      </c>
      <c r="N58" s="181"/>
      <c r="O58" s="181"/>
      <c r="P58" s="181">
        <f>'将来負担比率（分子）の構造'!M$50</f>
        <v>3049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2910</v>
      </c>
      <c r="C62" s="181"/>
      <c r="D62" s="181"/>
      <c r="E62" s="181">
        <f>'将来負担比率（分子）の構造'!J$45</f>
        <v>2751</v>
      </c>
      <c r="F62" s="181"/>
      <c r="G62" s="181"/>
      <c r="H62" s="181">
        <f>'将来負担比率（分子）の構造'!K$45</f>
        <v>2601</v>
      </c>
      <c r="I62" s="181"/>
      <c r="J62" s="181"/>
      <c r="K62" s="181">
        <f>'将来負担比率（分子）の構造'!L$45</f>
        <v>2365</v>
      </c>
      <c r="L62" s="181"/>
      <c r="M62" s="181"/>
      <c r="N62" s="181">
        <f>'将来負担比率（分子）の構造'!M$45</f>
        <v>2386</v>
      </c>
      <c r="O62" s="181"/>
      <c r="P62" s="181"/>
    </row>
    <row r="63" spans="1:16" x14ac:dyDescent="0.15">
      <c r="A63" s="181" t="s">
        <v>34</v>
      </c>
      <c r="B63" s="181">
        <f>'将来負担比率（分子）の構造'!I$44</f>
        <v>98</v>
      </c>
      <c r="C63" s="181"/>
      <c r="D63" s="181"/>
      <c r="E63" s="181">
        <f>'将来負担比率（分子）の構造'!J$44</f>
        <v>97</v>
      </c>
      <c r="F63" s="181"/>
      <c r="G63" s="181"/>
      <c r="H63" s="181">
        <f>'将来負担比率（分子）の構造'!K$44</f>
        <v>96</v>
      </c>
      <c r="I63" s="181"/>
      <c r="J63" s="181"/>
      <c r="K63" s="181">
        <f>'将来負担比率（分子）の構造'!L$44</f>
        <v>92</v>
      </c>
      <c r="L63" s="181"/>
      <c r="M63" s="181"/>
      <c r="N63" s="181">
        <f>'将来負担比率（分子）の構造'!M$44</f>
        <v>86</v>
      </c>
      <c r="O63" s="181"/>
      <c r="P63" s="181"/>
    </row>
    <row r="64" spans="1:16" x14ac:dyDescent="0.15">
      <c r="A64" s="181" t="s">
        <v>33</v>
      </c>
      <c r="B64" s="181">
        <f>'将来負担比率（分子）の構造'!I$43</f>
        <v>9070</v>
      </c>
      <c r="C64" s="181"/>
      <c r="D64" s="181"/>
      <c r="E64" s="181">
        <f>'将来負担比率（分子）の構造'!J$43</f>
        <v>8380</v>
      </c>
      <c r="F64" s="181"/>
      <c r="G64" s="181"/>
      <c r="H64" s="181">
        <f>'将来負担比率（分子）の構造'!K$43</f>
        <v>7757</v>
      </c>
      <c r="I64" s="181"/>
      <c r="J64" s="181"/>
      <c r="K64" s="181">
        <f>'将来負担比率（分子）の構造'!L$43</f>
        <v>6918</v>
      </c>
      <c r="L64" s="181"/>
      <c r="M64" s="181"/>
      <c r="N64" s="181">
        <f>'将来負担比率（分子）の構造'!M$43</f>
        <v>6338</v>
      </c>
      <c r="O64" s="181"/>
      <c r="P64" s="181"/>
    </row>
    <row r="65" spans="1:16" x14ac:dyDescent="0.15">
      <c r="A65" s="181" t="s">
        <v>32</v>
      </c>
      <c r="B65" s="181">
        <f>'将来負担比率（分子）の構造'!I$42</f>
        <v>57</v>
      </c>
      <c r="C65" s="181"/>
      <c r="D65" s="181"/>
      <c r="E65" s="181">
        <f>'将来負担比率（分子）の構造'!J$42</f>
        <v>46</v>
      </c>
      <c r="F65" s="181"/>
      <c r="G65" s="181"/>
      <c r="H65" s="181">
        <f>'将来負担比率（分子）の構造'!K$42</f>
        <v>34</v>
      </c>
      <c r="I65" s="181"/>
      <c r="J65" s="181"/>
      <c r="K65" s="181">
        <f>'将来負担比率（分子）の構造'!L$42</f>
        <v>23</v>
      </c>
      <c r="L65" s="181"/>
      <c r="M65" s="181"/>
      <c r="N65" s="181">
        <f>'将来負担比率（分子）の構造'!M$42</f>
        <v>11</v>
      </c>
      <c r="O65" s="181"/>
      <c r="P65" s="181"/>
    </row>
    <row r="66" spans="1:16" x14ac:dyDescent="0.15">
      <c r="A66" s="181" t="s">
        <v>31</v>
      </c>
      <c r="B66" s="181">
        <f>'将来負担比率（分子）の構造'!I$41</f>
        <v>16370</v>
      </c>
      <c r="C66" s="181"/>
      <c r="D66" s="181"/>
      <c r="E66" s="181">
        <f>'将来負担比率（分子）の構造'!J$41</f>
        <v>16189</v>
      </c>
      <c r="F66" s="181"/>
      <c r="G66" s="181"/>
      <c r="H66" s="181">
        <f>'将来負担比率（分子）の構造'!K$41</f>
        <v>16266</v>
      </c>
      <c r="I66" s="181"/>
      <c r="J66" s="181"/>
      <c r="K66" s="181">
        <f>'将来負担比率（分子）の構造'!L$41</f>
        <v>16462</v>
      </c>
      <c r="L66" s="181"/>
      <c r="M66" s="181"/>
      <c r="N66" s="181">
        <f>'将来負担比率（分子）の構造'!M$41</f>
        <v>16376</v>
      </c>
      <c r="O66" s="181"/>
      <c r="P66" s="181"/>
    </row>
    <row r="67" spans="1:16" x14ac:dyDescent="0.15">
      <c r="A67" s="181" t="s">
        <v>75</v>
      </c>
      <c r="B67" s="181" t="e">
        <f>NA()</f>
        <v>#N/A</v>
      </c>
      <c r="C67" s="181">
        <f>IF(ISNUMBER('将来負担比率（分子）の構造'!I$53), IF('将来負担比率（分子）の構造'!I$53 &lt; 0, 0, '将来負担比率（分子）の構造'!I$53), NA())</f>
        <v>4967</v>
      </c>
      <c r="D67" s="181" t="e">
        <f>NA()</f>
        <v>#N/A</v>
      </c>
      <c r="E67" s="181" t="e">
        <f>NA()</f>
        <v>#N/A</v>
      </c>
      <c r="F67" s="181">
        <f>IF(ISNUMBER('将来負担比率（分子）の構造'!J$53), IF('将来負担比率（分子）の構造'!J$53 &lt; 0, 0, '将来負担比率（分子）の構造'!J$53), NA())</f>
        <v>5941</v>
      </c>
      <c r="G67" s="181" t="e">
        <f>NA()</f>
        <v>#N/A</v>
      </c>
      <c r="H67" s="181" t="e">
        <f>NA()</f>
        <v>#N/A</v>
      </c>
      <c r="I67" s="181">
        <f>IF(ISNUMBER('将来負担比率（分子）の構造'!K$53), IF('将来負担比率（分子）の構造'!K$53 &lt; 0, 0, '将来負担比率（分子）の構造'!K$53), NA())</f>
        <v>6173</v>
      </c>
      <c r="J67" s="181" t="e">
        <f>NA()</f>
        <v>#N/A</v>
      </c>
      <c r="K67" s="181" t="e">
        <f>NA()</f>
        <v>#N/A</v>
      </c>
      <c r="L67" s="181">
        <f>IF(ISNUMBER('将来負担比率（分子）の構造'!L$53), IF('将来負担比率（分子）の構造'!L$53 &lt; 0, 0, '将来負担比率（分子）の構造'!L$53), NA())</f>
        <v>5782</v>
      </c>
      <c r="M67" s="181" t="e">
        <f>NA()</f>
        <v>#N/A</v>
      </c>
      <c r="N67" s="181" t="e">
        <f>NA()</f>
        <v>#N/A</v>
      </c>
      <c r="O67" s="181">
        <f>IF(ISNUMBER('将来負担比率（分子）の構造'!M$53), IF('将来負担比率（分子）の構造'!M$53 &lt; 0, 0, '将来負担比率（分子）の構造'!M$53), NA())</f>
        <v>5371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2900</v>
      </c>
      <c r="C72" s="185">
        <f>基金残高に係る経年分析!G55</f>
        <v>2822</v>
      </c>
      <c r="D72" s="185">
        <f>基金残高に係る経年分析!H55</f>
        <v>3034</v>
      </c>
    </row>
    <row r="73" spans="1:16" x14ac:dyDescent="0.15">
      <c r="A73" s="184" t="s">
        <v>78</v>
      </c>
      <c r="B73" s="185">
        <f>基金残高に係る経年分析!F56</f>
        <v>14</v>
      </c>
      <c r="C73" s="185">
        <f>基金残高に係る経年分析!G56</f>
        <v>14</v>
      </c>
      <c r="D73" s="185">
        <f>基金残高に係る経年分析!H56</f>
        <v>14</v>
      </c>
    </row>
    <row r="74" spans="1:16" x14ac:dyDescent="0.15">
      <c r="A74" s="184" t="s">
        <v>79</v>
      </c>
      <c r="B74" s="185">
        <f>基金残高に係る経年分析!F57</f>
        <v>2562</v>
      </c>
      <c r="C74" s="185">
        <f>基金残高に係る経年分析!G57</f>
        <v>2758</v>
      </c>
      <c r="D74" s="185">
        <f>基金残高に係る経年分析!H57</f>
        <v>3111</v>
      </c>
    </row>
  </sheetData>
  <sheetProtection algorithmName="SHA-512" hashValue="tul4rwz+jbPpGV1nGAsg+KK7Qmr3E/bho5dl1VWVLWryZ4auYGAiB+pt4FgTUJrs0jzBLpXmv4isPj/CiZZexA==" saltValue="2rMWIFihTuJ2cu5ofEeO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2021-03-02T07:55:32Z</cp:lastPrinted>
  <dcterms:created xsi:type="dcterms:W3CDTF">2021-02-05T02:13:04Z</dcterms:created>
  <dcterms:modified xsi:type="dcterms:W3CDTF">2021-03-19T08:33:49Z</dcterms:modified>
  <cp:category/>
</cp:coreProperties>
</file>