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qNPMGUCWQmJ3Ql5ZHWGF3LNrtyMh7cE0VB1+tEXmES/5TS18nKOTMRqU8i1iewIRQEygXhqik/ODeCK2z2NOg==" workbookSaltValue="A4E1LhFW6rgGsneBPo4p0Q==" workbookSpinCount="100000" lockStructure="1"/>
  <bookViews>
    <workbookView xWindow="10455" yWindow="375" windowWidth="32130" windowHeight="85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<sst xmlns="http://schemas.openxmlformats.org/spreadsheetml/2006/main" count="236" uniqueCount="116">
  <si>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</si>
  <si>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</si>
  <si>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</si>
  <si>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</si>
  <si>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</si>
  <si>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</si>
  <si>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</si>
  <si>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</si>
  <si>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</si>
  <si>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</si>
  <si>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</si>
  <si>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</si>
  <si>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</si>
  <si>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</si>
  <si>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</si>
  <si>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</si>
  <si>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</si>
  <si>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</si>
  <si>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</si>
  <si>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</si>
  <si>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</si>
  <si>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</si>
  <si>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</si>
  <si>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</si>
  <si>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</si>
  <si>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</si>
  <si>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</si>
  <si>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</si>
  <si>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</si>
  <si>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</si>
  <si>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</si>
  <si>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</si>
  <si>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</si>
  <si>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</si>
  <si>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</si>
  <si>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</si>
  <si>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</si>
  <si>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</si>
  <si>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</si>
  <si>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</si>
  <si>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</si>
  <si>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</si>
  <si>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</si>
  <si>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</si>
  <si>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</si>
  <si>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</si>
  <si>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</si>
  <si>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</si>
  <si>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</si>
  <si>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</si>
  <si>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</si>
  <si>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</si>
  <si>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</si>
  <si>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</si>
  <si>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</si>
  <si>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</si>
  <si>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</si>
  <si>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</si>
  <si>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</si>
  <si>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</si>
  <si>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</si>
  <si>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</si>
  <si>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</si>
  <si>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</si>
  <si>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</si>
  <si>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</si>
  <si>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</si>
  <si>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</si>
  <si>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</si>
  <si>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</si>
  <si>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</si>
  <si>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</si>
  <si>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</si>
  <si>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</si>
  <si>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</si>
  <si>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</si>
  <si>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</si>
  <si>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</si>
  <si>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</si>
  <si>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</si>
  <si>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</si>
  <si>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</si>
  <si>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</si>
  <si>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</si>
  <si>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</si>
  <si>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</si>
  <si>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</si>
  <si>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</si>
  <si>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</si>
  <si>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</si>
  <si>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</si>
  <si>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</si>
  <si>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</si>
  <si>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</si>
  <si>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</si>
  <si>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</si>
  <si>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</si>
  <si>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</si>
  <si>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</si>
  <si>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</si>
  <si>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</si>
  <si>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</si>
  <si>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</si>
  <si>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</si>
  <si>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</si>
  <si>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</si>
  <si>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</si>
  <si>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</si>
  <si>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</si>
  <si>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</si>
  <si>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</si>
  <si>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</si>
  <si>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</si>
  <si>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
　公共下水道の供用開始がH4年度であるが、法適用し減価償却を開始したのがH22年度からであるため、全国平均よりも低くなっている。加えて面的整備の概成後、固定資産の増加は微増程度に留まる中で、減価償却が年次的に進んでいる状況である。
②　管渠老朽化率
　当市は公共下水道の供用開始年月日がH5年3月31日であり法定耐用年数を経過した管渠がまだ存在しないため、管渠老朽化率は0％となっている。
③　管渠改善率
　上記状況のため老朽化対策による管渠の計画的更新に着手していないが、令和2年度においてはカメラ調査にて発見した漏水箇所の管渠改善を行ったものである。</t>
    <rPh sb="28" eb="30">
      <t>ネンド</t>
    </rPh>
    <rPh sb="63" eb="65">
      <t>ゼンコク</t>
    </rPh>
    <rPh sb="65" eb="67">
      <t>ヘイキン</t>
    </rPh>
    <rPh sb="70" eb="71">
      <t>ヒク</t>
    </rPh>
    <rPh sb="78" eb="79">
      <t>クワ</t>
    </rPh>
    <rPh sb="81" eb="83">
      <t>メンテキ</t>
    </rPh>
    <rPh sb="83" eb="85">
      <t>セイビ</t>
    </rPh>
    <rPh sb="86" eb="88">
      <t>ガイセイ</t>
    </rPh>
    <rPh sb="88" eb="89">
      <t>ゴ</t>
    </rPh>
    <rPh sb="90" eb="92">
      <t>コテイ</t>
    </rPh>
    <rPh sb="92" eb="94">
      <t>シサン</t>
    </rPh>
    <rPh sb="95" eb="97">
      <t>ゾウカ</t>
    </rPh>
    <rPh sb="98" eb="100">
      <t>ビゾウ</t>
    </rPh>
    <rPh sb="100" eb="102">
      <t>テイド</t>
    </rPh>
    <rPh sb="103" eb="104">
      <t>トド</t>
    </rPh>
    <rPh sb="106" eb="107">
      <t>ナカ</t>
    </rPh>
    <rPh sb="109" eb="111">
      <t>ゲンカ</t>
    </rPh>
    <rPh sb="111" eb="113">
      <t>ショウキャク</t>
    </rPh>
    <rPh sb="114" eb="116">
      <t>ネンジ</t>
    </rPh>
    <rPh sb="116" eb="117">
      <t>テキ</t>
    </rPh>
    <rPh sb="118" eb="119">
      <t>スス</t>
    </rPh>
    <rPh sb="123" eb="125">
      <t>ジョウキョウ</t>
    </rPh>
    <rPh sb="132" eb="134">
      <t>カンキョ</t>
    </rPh>
    <rPh sb="134" eb="137">
      <t>ロウキュウカ</t>
    </rPh>
    <rPh sb="137" eb="138">
      <t>リツ</t>
    </rPh>
    <rPh sb="211" eb="213">
      <t>カンキョ</t>
    </rPh>
    <rPh sb="213" eb="215">
      <t>カイゼン</t>
    </rPh>
    <rPh sb="215" eb="216">
      <t>リツ</t>
    </rPh>
    <rPh sb="225" eb="228">
      <t>ロウキュウカ</t>
    </rPh>
    <rPh sb="228" eb="230">
      <t>タイサク</t>
    </rPh>
    <rPh sb="236" eb="239">
      <t>ケイカクテキ</t>
    </rPh>
    <rPh sb="251" eb="252">
      <t>レイ</t>
    </rPh>
    <rPh sb="252" eb="253">
      <t>ワ</t>
    </rPh>
    <rPh sb="254" eb="256">
      <t>ネンド</t>
    </rPh>
    <rPh sb="264" eb="266">
      <t>チョウサ</t>
    </rPh>
    <rPh sb="268" eb="270">
      <t>ハッケン</t>
    </rPh>
    <rPh sb="272" eb="274">
      <t>ロウスイ</t>
    </rPh>
    <rPh sb="274" eb="276">
      <t>カショ</t>
    </rPh>
    <rPh sb="282" eb="283">
      <t>オコナ</t>
    </rPh>
    <phoneticPr fontId="4"/>
  </si>
  <si>
    <t>　当市は予定していた面的整備が概成し、水洗化率も既に高い水準にあることから、今後新規接続の大きな伸びは期待できない。また、農業集落排水の一部処理区を公共下水道へ統合することにより、一時的に使用料収入が増加したが、人口減少の影響により再び減少に転じている。
　加えて、既設資産の維持管理費も物価上昇と重なり増加傾向にある。
　将来にわたって安定的に事業を継続するために、ストックマネジメントの実施による更新投資の平準化及び料金改定の検討を進めていく必要がある。</t>
    <rPh sb="38" eb="40">
      <t>コンゴ</t>
    </rPh>
    <rPh sb="61" eb="63">
      <t>ノウギョウ</t>
    </rPh>
    <rPh sb="63" eb="65">
      <t>シュウラク</t>
    </rPh>
    <rPh sb="65" eb="67">
      <t>ハイスイ</t>
    </rPh>
    <rPh sb="68" eb="70">
      <t>イチブ</t>
    </rPh>
    <rPh sb="70" eb="72">
      <t>ショリ</t>
    </rPh>
    <rPh sb="72" eb="73">
      <t>ク</t>
    </rPh>
    <rPh sb="74" eb="76">
      <t>コウキョウ</t>
    </rPh>
    <rPh sb="76" eb="79">
      <t>ゲスイドウ</t>
    </rPh>
    <rPh sb="80" eb="82">
      <t>トウゴウ</t>
    </rPh>
    <rPh sb="90" eb="93">
      <t>イチジテキ</t>
    </rPh>
    <rPh sb="94" eb="97">
      <t>シヨウリョウ</t>
    </rPh>
    <rPh sb="97" eb="99">
      <t>シュウニュウ</t>
    </rPh>
    <rPh sb="100" eb="102">
      <t>ゾウカ</t>
    </rPh>
    <rPh sb="106" eb="108">
      <t>ジンコウ</t>
    </rPh>
    <rPh sb="111" eb="113">
      <t>エイキョウ</t>
    </rPh>
    <rPh sb="116" eb="117">
      <t>フタタ</t>
    </rPh>
    <rPh sb="118" eb="120">
      <t>ゲンショウ</t>
    </rPh>
    <rPh sb="121" eb="122">
      <t>テン</t>
    </rPh>
    <rPh sb="129" eb="130">
      <t>クワ</t>
    </rPh>
    <rPh sb="133" eb="135">
      <t>キセツ</t>
    </rPh>
    <rPh sb="135" eb="137">
      <t>シサン</t>
    </rPh>
    <rPh sb="138" eb="140">
      <t>イジ</t>
    </rPh>
    <rPh sb="140" eb="143">
      <t>カンリヒ</t>
    </rPh>
    <rPh sb="144" eb="146">
      <t>ブッカ</t>
    </rPh>
    <rPh sb="146" eb="148">
      <t>ジョウショウ</t>
    </rPh>
    <rPh sb="149" eb="150">
      <t>カサ</t>
    </rPh>
    <rPh sb="152" eb="154">
      <t>ゾウカ</t>
    </rPh>
    <rPh sb="154" eb="156">
      <t>ケイコウ</t>
    </rPh>
    <rPh sb="195" eb="197">
      <t>ジッシ</t>
    </rPh>
    <rPh sb="200" eb="202">
      <t>コウシン</t>
    </rPh>
    <rPh sb="202" eb="204">
      <t>トウシ</t>
    </rPh>
    <rPh sb="205" eb="208">
      <t>ヘイジュンカ</t>
    </rPh>
    <rPh sb="208" eb="209">
      <t>オヨ</t>
    </rPh>
    <rPh sb="210" eb="212">
      <t>リョウキン</t>
    </rPh>
    <rPh sb="212" eb="214">
      <t>カイテイ</t>
    </rPh>
    <rPh sb="215" eb="217">
      <t>ケントウ</t>
    </rPh>
    <rPh sb="218" eb="219">
      <t>スス</t>
    </rPh>
    <rPh sb="223" eb="225">
      <t>ヒツヨウ</t>
    </rPh>
    <phoneticPr fontId="4"/>
  </si>
  <si>
    <t>①　経常収支比率
　減少傾向にあるが、類似団体平均値を上回っている。
②　累積欠損金比率
　累積欠損はない。
③　流動比率
　減少傾向にあるが、類似団体平均値を上回っている。
④　企業債残高対事業規模比率
　償還が進み企業債残高が減少したことにより、当該比率は低下し、類似団体平均値を下回っている。
⑤　経費回収率
　近年100％前後で推移していることから、使用料で回収すべき経費を概ね使用料で賄えているといえる。
⑥　汚水処理原価
　類似団体を下回っているが、全国平均は上回っていることから、今後も投資の効率化や維持管理費の削減に努めて行く必要がある。
⑦　施設利用率
　当市は流域関連下水道のみで処理場がない。
⑧　水洗化率
　類似団体を上回り上昇しているが、算出元となる処理区域内人口、水洗便所設置済人口共に減少している。</t>
    <rPh sb="10" eb="12">
      <t>ゲンショウ</t>
    </rPh>
    <rPh sb="12" eb="14">
      <t>ケイコウ</t>
    </rPh>
    <rPh sb="23" eb="26">
      <t>ヘイキンチ</t>
    </rPh>
    <rPh sb="37" eb="39">
      <t>ルイセキ</t>
    </rPh>
    <rPh sb="39" eb="42">
      <t>ケッソンキン</t>
    </rPh>
    <rPh sb="42" eb="44">
      <t>ヒリツ</t>
    </rPh>
    <rPh sb="57" eb="59">
      <t>リュウドウ</t>
    </rPh>
    <rPh sb="59" eb="61">
      <t>ヒリツ</t>
    </rPh>
    <rPh sb="63" eb="65">
      <t>ゲンショウ</t>
    </rPh>
    <rPh sb="65" eb="67">
      <t>ケイコウ</t>
    </rPh>
    <rPh sb="72" eb="74">
      <t>ルイジ</t>
    </rPh>
    <rPh sb="74" eb="76">
      <t>ダンタイ</t>
    </rPh>
    <rPh sb="76" eb="79">
      <t>ヘイキンチ</t>
    </rPh>
    <rPh sb="80" eb="82">
      <t>ウワマワ</t>
    </rPh>
    <rPh sb="90" eb="92">
      <t>キギョウ</t>
    </rPh>
    <rPh sb="92" eb="93">
      <t>サイ</t>
    </rPh>
    <rPh sb="93" eb="95">
      <t>ザンダカ</t>
    </rPh>
    <rPh sb="95" eb="96">
      <t>タイ</t>
    </rPh>
    <rPh sb="96" eb="98">
      <t>ジギョウ</t>
    </rPh>
    <rPh sb="98" eb="100">
      <t>キボ</t>
    </rPh>
    <rPh sb="100" eb="102">
      <t>ヒリツ</t>
    </rPh>
    <rPh sb="104" eb="106">
      <t>ショウカン</t>
    </rPh>
    <rPh sb="107" eb="108">
      <t>スス</t>
    </rPh>
    <rPh sb="109" eb="111">
      <t>キギョウ</t>
    </rPh>
    <rPh sb="111" eb="112">
      <t>サイ</t>
    </rPh>
    <rPh sb="112" eb="114">
      <t>ザンダカ</t>
    </rPh>
    <rPh sb="115" eb="117">
      <t>ゲンショウ</t>
    </rPh>
    <rPh sb="125" eb="127">
      <t>トウガイ</t>
    </rPh>
    <rPh sb="127" eb="129">
      <t>ヒリツ</t>
    </rPh>
    <rPh sb="130" eb="132">
      <t>テイカ</t>
    </rPh>
    <rPh sb="134" eb="136">
      <t>ルイジ</t>
    </rPh>
    <rPh sb="136" eb="138">
      <t>ダンタイ</t>
    </rPh>
    <rPh sb="138" eb="141">
      <t>ヘイキンチ</t>
    </rPh>
    <rPh sb="142" eb="144">
      <t>シタマワ</t>
    </rPh>
    <rPh sb="152" eb="154">
      <t>ケイヒ</t>
    </rPh>
    <rPh sb="154" eb="156">
      <t>カイシュウ</t>
    </rPh>
    <rPh sb="156" eb="157">
      <t>リツ</t>
    </rPh>
    <rPh sb="159" eb="161">
      <t>キンネン</t>
    </rPh>
    <rPh sb="165" eb="167">
      <t>ゼンゴ</t>
    </rPh>
    <rPh sb="168" eb="170">
      <t>スイイ</t>
    </rPh>
    <rPh sb="179" eb="182">
      <t>シヨウリョウ</t>
    </rPh>
    <rPh sb="183" eb="185">
      <t>カイシュウ</t>
    </rPh>
    <rPh sb="188" eb="190">
      <t>ケイヒ</t>
    </rPh>
    <rPh sb="191" eb="192">
      <t>オオム</t>
    </rPh>
    <rPh sb="193" eb="195">
      <t>シヨウ</t>
    </rPh>
    <rPh sb="195" eb="196">
      <t>リョウ</t>
    </rPh>
    <rPh sb="197" eb="198">
      <t>マカナ</t>
    </rPh>
    <rPh sb="210" eb="212">
      <t>オスイ</t>
    </rPh>
    <rPh sb="212" eb="214">
      <t>ショリ</t>
    </rPh>
    <rPh sb="214" eb="216">
      <t>ゲンカ</t>
    </rPh>
    <rPh sb="218" eb="220">
      <t>ルイジ</t>
    </rPh>
    <rPh sb="220" eb="222">
      <t>ダンタイ</t>
    </rPh>
    <rPh sb="231" eb="233">
      <t>ゼンコク</t>
    </rPh>
    <rPh sb="233" eb="235">
      <t>ヘイキン</t>
    </rPh>
    <rPh sb="247" eb="249">
      <t>コンゴ</t>
    </rPh>
    <rPh sb="250" eb="252">
      <t>トウシ</t>
    </rPh>
    <rPh sb="253" eb="256">
      <t>コウリツカ</t>
    </rPh>
    <rPh sb="257" eb="259">
      <t>イジ</t>
    </rPh>
    <rPh sb="259" eb="262">
      <t>カンリヒ</t>
    </rPh>
    <rPh sb="263" eb="265">
      <t>サクゲン</t>
    </rPh>
    <rPh sb="266" eb="267">
      <t>ツト</t>
    </rPh>
    <rPh sb="269" eb="270">
      <t>イ</t>
    </rPh>
    <rPh sb="271" eb="273">
      <t>ヒツヨウ</t>
    </rPh>
    <rPh sb="280" eb="282">
      <t>シセツ</t>
    </rPh>
    <rPh sb="282" eb="285">
      <t>リヨウリツ</t>
    </rPh>
    <rPh sb="321" eb="323">
      <t>ウワマワ</t>
    </rPh>
    <rPh sb="324" eb="326">
      <t>ジョウショウ</t>
    </rPh>
    <rPh sb="332" eb="334">
      <t>サンシュツ</t>
    </rPh>
    <rPh sb="334" eb="335">
      <t>モト</t>
    </rPh>
    <rPh sb="338" eb="340">
      <t>ショリ</t>
    </rPh>
    <rPh sb="340" eb="343">
      <t>クイキナイ</t>
    </rPh>
    <rPh sb="343" eb="345">
      <t>ジンコウ</t>
    </rPh>
    <rPh sb="346" eb="348">
      <t>スイセン</t>
    </rPh>
    <rPh sb="348" eb="350">
      <t>ベンジョ</t>
    </rPh>
    <rPh sb="350" eb="352">
      <t>セッチ</t>
    </rPh>
    <rPh sb="352" eb="353">
      <t>ズ</t>
    </rPh>
    <rPh sb="353" eb="355">
      <t>ジンコウ</t>
    </rPh>
    <rPh sb="355" eb="356">
      <t>トモ</t>
    </rPh>
    <rPh sb="357" eb="35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</si>
</sst>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0.03</c:v>
                </c:pt>
              </c:numCache>
            </c:numRef>
          </c:val>
          <c:extLst xmlns:c16r2="http://schemas.microsoft.com/office/drawing/2015/06/chart">
            <c:ext xmlns:c16="http://schemas.microsoft.com/office/drawing/2014/chart" uri="{C3380CC4-5D6E-409C-BE32-E72D297353CC}">
              <c16:uniqueId val="{00000000-01F3-4683-AFCC-970B20407964}"/>
            </c:ext>
          </c:extLst>
        </c:ser>
        <c:dLbls>
          <c:showLegendKey val="0"/>
          <c:showVal val="0"/>
          <c:showCatName val="0"/>
          <c:showSerName val="0"/>
          <c:showPercent val="0"/>
          <c:showBubbleSize val="0"/>
        </c:dLbls>
        <c:gapWidth val="150"/>
        <c:axId val="91691648"/>
        <c:axId val="917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0.15</c:v>
                </c:pt>
                <c:pt idx="4">
                  <c:v>1.65</c:v>
                </c:pt>
              </c:numCache>
            </c:numRef>
          </c:val>
          <c:smooth val="0"/>
          <c:extLst xmlns:c16r2="http://schemas.microsoft.com/office/drawing/2015/06/chart">
            <c:ext xmlns:c16="http://schemas.microsoft.com/office/drawing/2014/chart" uri="{C3380CC4-5D6E-409C-BE32-E72D297353CC}">
              <c16:uniqueId val="{00000001-01F3-4683-AFCC-970B20407964}"/>
            </c:ext>
          </c:extLst>
        </c:ser>
        <c:dLbls>
          <c:showLegendKey val="0"/>
          <c:showVal val="0"/>
          <c:showCatName val="0"/>
          <c:showSerName val="0"/>
          <c:showPercent val="0"/>
          <c:showBubbleSize val="0"/>
        </c:dLbls>
        <c:marker val="1"/>
        <c:smooth val="0"/>
        <c:axId val="91691648"/>
        <c:axId val="91710208"/>
      </c:lineChart>
      <c:dateAx>
        <c:axId val="91691648"/>
        <c:scaling>
          <c:orientation val="minMax"/>
        </c:scaling>
        <c:delete val="1"/>
        <c:axPos val="b"/>
        <c:numFmt formatCode="&quot;H&quot;yy" sourceLinked="1"/>
        <c:majorTickMark val="none"/>
        <c:minorTickMark val="none"/>
        <c:tickLblPos val="none"/>
        <c:crossAx val="91710208"/>
        <c:crosses val="autoZero"/>
        <c:auto val="1"/>
        <c:lblOffset val="100"/>
        <c:baseTimeUnit val="years"/>
      </c:dateAx>
      <c:valAx>
        <c:axId val="917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87-490A-9ED9-D65886F97387}"/>
            </c:ext>
          </c:extLst>
        </c:ser>
        <c:dLbls>
          <c:showLegendKey val="0"/>
          <c:showVal val="0"/>
          <c:showCatName val="0"/>
          <c:showSerName val="0"/>
          <c:showPercent val="0"/>
          <c:showBubbleSize val="0"/>
        </c:dLbls>
        <c:gapWidth val="150"/>
        <c:axId val="93887104"/>
        <c:axId val="9389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59.55</c:v>
                </c:pt>
                <c:pt idx="2">
                  <c:v>59.19</c:v>
                </c:pt>
                <c:pt idx="3">
                  <c:v>50.94</c:v>
                </c:pt>
                <c:pt idx="4">
                  <c:v>50.53</c:v>
                </c:pt>
              </c:numCache>
            </c:numRef>
          </c:val>
          <c:smooth val="0"/>
          <c:extLst xmlns:c16r2="http://schemas.microsoft.com/office/drawing/2015/06/chart">
            <c:ext xmlns:c16="http://schemas.microsoft.com/office/drawing/2014/chart" uri="{C3380CC4-5D6E-409C-BE32-E72D297353CC}">
              <c16:uniqueId val="{00000001-C187-490A-9ED9-D65886F97387}"/>
            </c:ext>
          </c:extLst>
        </c:ser>
        <c:dLbls>
          <c:showLegendKey val="0"/>
          <c:showVal val="0"/>
          <c:showCatName val="0"/>
          <c:showSerName val="0"/>
          <c:showPercent val="0"/>
          <c:showBubbleSize val="0"/>
        </c:dLbls>
        <c:marker val="1"/>
        <c:smooth val="0"/>
        <c:axId val="93887104"/>
        <c:axId val="93893376"/>
      </c:lineChart>
      <c:dateAx>
        <c:axId val="93887104"/>
        <c:scaling>
          <c:orientation val="minMax"/>
        </c:scaling>
        <c:delete val="1"/>
        <c:axPos val="b"/>
        <c:numFmt formatCode="&quot;H&quot;yy" sourceLinked="1"/>
        <c:majorTickMark val="none"/>
        <c:minorTickMark val="none"/>
        <c:tickLblPos val="none"/>
        <c:crossAx val="93893376"/>
        <c:crosses val="autoZero"/>
        <c:auto val="1"/>
        <c:lblOffset val="100"/>
        <c:baseTimeUnit val="years"/>
      </c:dateAx>
      <c:valAx>
        <c:axId val="938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93.71</c:v>
                </c:pt>
                <c:pt idx="1">
                  <c:v>94.15</c:v>
                </c:pt>
                <c:pt idx="2">
                  <c:v>94.51</c:v>
                </c:pt>
                <c:pt idx="3">
                  <c:v>94.62</c:v>
                </c:pt>
                <c:pt idx="4">
                  <c:v>95.17</c:v>
                </c:pt>
              </c:numCache>
            </c:numRef>
          </c:val>
          <c:extLst xmlns:c16r2="http://schemas.microsoft.com/office/drawing/2015/06/chart">
            <c:ext xmlns:c16="http://schemas.microsoft.com/office/drawing/2014/chart" uri="{C3380CC4-5D6E-409C-BE32-E72D297353CC}">
              <c16:uniqueId val="{00000000-0B85-4F1F-B1C7-99DF5BF73624}"/>
            </c:ext>
          </c:extLst>
        </c:ser>
        <c:dLbls>
          <c:showLegendKey val="0"/>
          <c:showVal val="0"/>
          <c:showCatName val="0"/>
          <c:showSerName val="0"/>
          <c:showPercent val="0"/>
          <c:showBubbleSize val="0"/>
        </c:dLbls>
        <c:gapWidth val="150"/>
        <c:axId val="93625344"/>
        <c:axId val="936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87.14</c:v>
                </c:pt>
                <c:pt idx="2">
                  <c:v>86.66</c:v>
                </c:pt>
                <c:pt idx="3">
                  <c:v>82.55</c:v>
                </c:pt>
                <c:pt idx="4">
                  <c:v>82.08</c:v>
                </c:pt>
              </c:numCache>
            </c:numRef>
          </c:val>
          <c:smooth val="0"/>
          <c:extLst xmlns:c16r2="http://schemas.microsoft.com/office/drawing/2015/06/chart">
            <c:ext xmlns:c16="http://schemas.microsoft.com/office/drawing/2014/chart" uri="{C3380CC4-5D6E-409C-BE32-E72D297353CC}">
              <c16:uniqueId val="{00000001-0B85-4F1F-B1C7-99DF5BF73624}"/>
            </c:ext>
          </c:extLst>
        </c:ser>
        <c:dLbls>
          <c:showLegendKey val="0"/>
          <c:showVal val="0"/>
          <c:showCatName val="0"/>
          <c:showSerName val="0"/>
          <c:showPercent val="0"/>
          <c:showBubbleSize val="0"/>
        </c:dLbls>
        <c:marker val="1"/>
        <c:smooth val="0"/>
        <c:axId val="93625344"/>
        <c:axId val="93631616"/>
      </c:lineChart>
      <c:dateAx>
        <c:axId val="93625344"/>
        <c:scaling>
          <c:orientation val="minMax"/>
        </c:scaling>
        <c:delete val="1"/>
        <c:axPos val="b"/>
        <c:numFmt formatCode="&quot;H&quot;yy" sourceLinked="1"/>
        <c:majorTickMark val="none"/>
        <c:minorTickMark val="none"/>
        <c:tickLblPos val="none"/>
        <c:crossAx val="93631616"/>
        <c:crosses val="autoZero"/>
        <c:auto val="1"/>
        <c:lblOffset val="100"/>
        <c:baseTimeUnit val="years"/>
      </c:dateAx>
      <c:valAx>
        <c:axId val="936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138.85</c:v>
                </c:pt>
                <c:pt idx="1">
                  <c:v>141.30000000000001</c:v>
                </c:pt>
                <c:pt idx="2">
                  <c:v>135.63999999999999</c:v>
                </c:pt>
                <c:pt idx="3">
                  <c:v>133.91999999999999</c:v>
                </c:pt>
                <c:pt idx="4">
                  <c:v>128.74</c:v>
                </c:pt>
              </c:numCache>
            </c:numRef>
          </c:val>
          <c:extLst xmlns:c16r2="http://schemas.microsoft.com/office/drawing/2015/06/chart">
            <c:ext xmlns:c16="http://schemas.microsoft.com/office/drawing/2014/chart" uri="{C3380CC4-5D6E-409C-BE32-E72D297353CC}">
              <c16:uniqueId val="{00000000-26FB-42D7-9946-BCBF401BC210}"/>
            </c:ext>
          </c:extLst>
        </c:ser>
        <c:dLbls>
          <c:showLegendKey val="0"/>
          <c:showVal val="0"/>
          <c:showCatName val="0"/>
          <c:showSerName val="0"/>
          <c:showPercent val="0"/>
          <c:showBubbleSize val="0"/>
        </c:dLbls>
        <c:gapWidth val="150"/>
        <c:axId val="91728896"/>
        <c:axId val="917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108.38</c:v>
                </c:pt>
                <c:pt idx="2">
                  <c:v>108.43</c:v>
                </c:pt>
                <c:pt idx="3">
                  <c:v>106.57</c:v>
                </c:pt>
                <c:pt idx="4">
                  <c:v>107.21</c:v>
                </c:pt>
              </c:numCache>
            </c:numRef>
          </c:val>
          <c:smooth val="0"/>
          <c:extLst xmlns:c16r2="http://schemas.microsoft.com/office/drawing/2015/06/chart">
            <c:ext xmlns:c16="http://schemas.microsoft.com/office/drawing/2014/chart" uri="{C3380CC4-5D6E-409C-BE32-E72D297353CC}">
              <c16:uniqueId val="{00000001-26FB-42D7-9946-BCBF401BC210}"/>
            </c:ext>
          </c:extLst>
        </c:ser>
        <c:dLbls>
          <c:showLegendKey val="0"/>
          <c:showVal val="0"/>
          <c:showCatName val="0"/>
          <c:showSerName val="0"/>
          <c:showPercent val="0"/>
          <c:showBubbleSize val="0"/>
        </c:dLbls>
        <c:marker val="1"/>
        <c:smooth val="0"/>
        <c:axId val="91728896"/>
        <c:axId val="91743360"/>
      </c:lineChart>
      <c:dateAx>
        <c:axId val="91728896"/>
        <c:scaling>
          <c:orientation val="minMax"/>
        </c:scaling>
        <c:delete val="1"/>
        <c:axPos val="b"/>
        <c:numFmt formatCode="&quot;H&quot;yy" sourceLinked="1"/>
        <c:majorTickMark val="none"/>
        <c:minorTickMark val="none"/>
        <c:tickLblPos val="none"/>
        <c:crossAx val="91743360"/>
        <c:crosses val="autoZero"/>
        <c:auto val="1"/>
        <c:lblOffset val="100"/>
        <c:baseTimeUnit val="years"/>
      </c:dateAx>
      <c:valAx>
        <c:axId val="917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16.559999999999999</c:v>
                </c:pt>
                <c:pt idx="1">
                  <c:v>18.89</c:v>
                </c:pt>
                <c:pt idx="2">
                  <c:v>21.17</c:v>
                </c:pt>
                <c:pt idx="3">
                  <c:v>23.47</c:v>
                </c:pt>
                <c:pt idx="4">
                  <c:v>25.7</c:v>
                </c:pt>
              </c:numCache>
            </c:numRef>
          </c:val>
          <c:extLst xmlns:c16r2="http://schemas.microsoft.com/office/drawing/2015/06/chart">
            <c:ext xmlns:c16="http://schemas.microsoft.com/office/drawing/2014/chart" uri="{C3380CC4-5D6E-409C-BE32-E72D297353CC}">
              <c16:uniqueId val="{00000000-0FC1-4E2B-BE43-2D507FBFB738}"/>
            </c:ext>
          </c:extLst>
        </c:ser>
        <c:dLbls>
          <c:showLegendKey val="0"/>
          <c:showVal val="0"/>
          <c:showCatName val="0"/>
          <c:showSerName val="0"/>
          <c:showPercent val="0"/>
          <c:showBubbleSize val="0"/>
        </c:dLbls>
        <c:gapWidth val="150"/>
        <c:axId val="91893120"/>
        <c:axId val="9191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15.21</c:v>
                </c:pt>
                <c:pt idx="2">
                  <c:v>17.350000000000001</c:v>
                </c:pt>
                <c:pt idx="3">
                  <c:v>15.85</c:v>
                </c:pt>
                <c:pt idx="4">
                  <c:v>12.7</c:v>
                </c:pt>
              </c:numCache>
            </c:numRef>
          </c:val>
          <c:smooth val="0"/>
          <c:extLst xmlns:c16r2="http://schemas.microsoft.com/office/drawing/2015/06/chart">
            <c:ext xmlns:c16="http://schemas.microsoft.com/office/drawing/2014/chart" uri="{C3380CC4-5D6E-409C-BE32-E72D297353CC}">
              <c16:uniqueId val="{00000001-0FC1-4E2B-BE43-2D507FBFB738}"/>
            </c:ext>
          </c:extLst>
        </c:ser>
        <c:dLbls>
          <c:showLegendKey val="0"/>
          <c:showVal val="0"/>
          <c:showCatName val="0"/>
          <c:showSerName val="0"/>
          <c:showPercent val="0"/>
          <c:showBubbleSize val="0"/>
        </c:dLbls>
        <c:marker val="1"/>
        <c:smooth val="0"/>
        <c:axId val="91893120"/>
        <c:axId val="91915776"/>
      </c:lineChart>
      <c:dateAx>
        <c:axId val="91893120"/>
        <c:scaling>
          <c:orientation val="minMax"/>
        </c:scaling>
        <c:delete val="1"/>
        <c:axPos val="b"/>
        <c:numFmt formatCode="&quot;H&quot;yy" sourceLinked="1"/>
        <c:majorTickMark val="none"/>
        <c:minorTickMark val="none"/>
        <c:tickLblPos val="none"/>
        <c:crossAx val="91915776"/>
        <c:crosses val="autoZero"/>
        <c:auto val="1"/>
        <c:lblOffset val="100"/>
        <c:baseTimeUnit val="years"/>
      </c:dateAx>
      <c:valAx>
        <c:axId val="919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50-4383-BDF9-DE6FD36E8B1F}"/>
            </c:ext>
          </c:extLst>
        </c:ser>
        <c:dLbls>
          <c:showLegendKey val="0"/>
          <c:showVal val="0"/>
          <c:showCatName val="0"/>
          <c:showSerName val="0"/>
          <c:showPercent val="0"/>
          <c:showBubbleSize val="0"/>
        </c:dLbls>
        <c:gapWidth val="150"/>
        <c:axId val="92024832"/>
        <c:axId val="920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0.01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2050-4383-BDF9-DE6FD36E8B1F}"/>
            </c:ext>
          </c:extLst>
        </c:ser>
        <c:dLbls>
          <c:showLegendKey val="0"/>
          <c:showVal val="0"/>
          <c:showCatName val="0"/>
          <c:showSerName val="0"/>
          <c:showPercent val="0"/>
          <c:showBubbleSize val="0"/>
        </c:dLbls>
        <c:marker val="1"/>
        <c:smooth val="0"/>
        <c:axId val="92024832"/>
        <c:axId val="92026752"/>
      </c:lineChart>
      <c:dateAx>
        <c:axId val="92024832"/>
        <c:scaling>
          <c:orientation val="minMax"/>
        </c:scaling>
        <c:delete val="1"/>
        <c:axPos val="b"/>
        <c:numFmt formatCode="&quot;H&quot;yy" sourceLinked="1"/>
        <c:majorTickMark val="none"/>
        <c:minorTickMark val="none"/>
        <c:tickLblPos val="none"/>
        <c:crossAx val="92026752"/>
        <c:crosses val="autoZero"/>
        <c:auto val="1"/>
        <c:lblOffset val="100"/>
        <c:baseTimeUnit val="years"/>
      </c:dateAx>
      <c:valAx>
        <c:axId val="920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48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E9-41F0-9CB3-B7AB41162150}"/>
            </c:ext>
          </c:extLst>
        </c:ser>
        <c:dLbls>
          <c:showLegendKey val="0"/>
          <c:showVal val="0"/>
          <c:showCatName val="0"/>
          <c:showSerName val="0"/>
          <c:showPercent val="0"/>
          <c:showBubbleSize val="0"/>
        </c:dLbls>
        <c:gapWidth val="150"/>
        <c:axId val="92080768"/>
        <c:axId val="920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12.78</c:v>
                </c:pt>
                <c:pt idx="2">
                  <c:v>12.89</c:v>
                </c:pt>
                <c:pt idx="3">
                  <c:v>53.44</c:v>
                </c:pt>
                <c:pt idx="4">
                  <c:v>43.71</c:v>
                </c:pt>
              </c:numCache>
            </c:numRef>
          </c:val>
          <c:smooth val="0"/>
          <c:extLst xmlns:c16r2="http://schemas.microsoft.com/office/drawing/2015/06/chart">
            <c:ext xmlns:c16="http://schemas.microsoft.com/office/drawing/2014/chart" uri="{C3380CC4-5D6E-409C-BE32-E72D297353CC}">
              <c16:uniqueId val="{00000001-30E9-41F0-9CB3-B7AB41162150}"/>
            </c:ext>
          </c:extLst>
        </c:ser>
        <c:dLbls>
          <c:showLegendKey val="0"/>
          <c:showVal val="0"/>
          <c:showCatName val="0"/>
          <c:showSerName val="0"/>
          <c:showPercent val="0"/>
          <c:showBubbleSize val="0"/>
        </c:dLbls>
        <c:marker val="1"/>
        <c:smooth val="0"/>
        <c:axId val="92080768"/>
        <c:axId val="92082944"/>
      </c:lineChart>
      <c:dateAx>
        <c:axId val="92080768"/>
        <c:scaling>
          <c:orientation val="minMax"/>
        </c:scaling>
        <c:delete val="1"/>
        <c:axPos val="b"/>
        <c:numFmt formatCode="&quot;H&quot;yy" sourceLinked="1"/>
        <c:majorTickMark val="none"/>
        <c:minorTickMark val="none"/>
        <c:tickLblPos val="none"/>
        <c:crossAx val="92082944"/>
        <c:crosses val="autoZero"/>
        <c:auto val="1"/>
        <c:lblOffset val="100"/>
        <c:baseTimeUnit val="years"/>
      </c:dateAx>
      <c:valAx>
        <c:axId val="920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48.95</c:v>
                </c:pt>
                <c:pt idx="1">
                  <c:v>56.38</c:v>
                </c:pt>
                <c:pt idx="2">
                  <c:v>53.69</c:v>
                </c:pt>
                <c:pt idx="3">
                  <c:v>48.67</c:v>
                </c:pt>
                <c:pt idx="4">
                  <c:v>47.59</c:v>
                </c:pt>
              </c:numCache>
            </c:numRef>
          </c:val>
          <c:extLst xmlns:c16r2="http://schemas.microsoft.com/office/drawing/2015/06/chart">
            <c:ext xmlns:c16="http://schemas.microsoft.com/office/drawing/2014/chart" uri="{C3380CC4-5D6E-409C-BE32-E72D297353CC}">
              <c16:uniqueId val="{00000000-DB28-4A47-91F1-36BD8BC5806E}"/>
            </c:ext>
          </c:extLst>
        </c:ser>
        <c:dLbls>
          <c:showLegendKey val="0"/>
          <c:showVal val="0"/>
          <c:showCatName val="0"/>
          <c:showSerName val="0"/>
          <c:showPercent val="0"/>
          <c:showBubbleSize val="0"/>
        </c:dLbls>
        <c:gapWidth val="150"/>
        <c:axId val="92105728"/>
        <c:axId val="921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57.48</c:v>
                </c:pt>
                <c:pt idx="2">
                  <c:v>54.32</c:v>
                </c:pt>
                <c:pt idx="3">
                  <c:v>47.03</c:v>
                </c:pt>
                <c:pt idx="4">
                  <c:v>40.67</c:v>
                </c:pt>
              </c:numCache>
            </c:numRef>
          </c:val>
          <c:smooth val="0"/>
          <c:extLst xmlns:c16r2="http://schemas.microsoft.com/office/drawing/2015/06/chart">
            <c:ext xmlns:c16="http://schemas.microsoft.com/office/drawing/2014/chart" uri="{C3380CC4-5D6E-409C-BE32-E72D297353CC}">
              <c16:uniqueId val="{00000001-DB28-4A47-91F1-36BD8BC5806E}"/>
            </c:ext>
          </c:extLst>
        </c:ser>
        <c:dLbls>
          <c:showLegendKey val="0"/>
          <c:showVal val="0"/>
          <c:showCatName val="0"/>
          <c:showSerName val="0"/>
          <c:showPercent val="0"/>
          <c:showBubbleSize val="0"/>
        </c:dLbls>
        <c:marker val="1"/>
        <c:smooth val="0"/>
        <c:axId val="92105728"/>
        <c:axId val="92107904"/>
      </c:lineChart>
      <c:dateAx>
        <c:axId val="92105728"/>
        <c:scaling>
          <c:orientation val="minMax"/>
        </c:scaling>
        <c:delete val="1"/>
        <c:axPos val="b"/>
        <c:numFmt formatCode="&quot;H&quot;yy" sourceLinked="1"/>
        <c:majorTickMark val="none"/>
        <c:minorTickMark val="none"/>
        <c:tickLblPos val="none"/>
        <c:crossAx val="92107904"/>
        <c:crosses val="autoZero"/>
        <c:auto val="1"/>
        <c:lblOffset val="100"/>
        <c:baseTimeUnit val="years"/>
      </c:dateAx>
      <c:valAx>
        <c:axId val="92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239.97</c:v>
                </c:pt>
                <c:pt idx="1">
                  <c:v>1236.08</c:v>
                </c:pt>
                <c:pt idx="2">
                  <c:v>922.55</c:v>
                </c:pt>
                <c:pt idx="3">
                  <c:v>1029.8499999999999</c:v>
                </c:pt>
                <c:pt idx="4">
                  <c:v>957.31</c:v>
                </c:pt>
              </c:numCache>
            </c:numRef>
          </c:val>
          <c:extLst xmlns:c16r2="http://schemas.microsoft.com/office/drawing/2015/06/chart">
            <c:ext xmlns:c16="http://schemas.microsoft.com/office/drawing/2014/chart" uri="{C3380CC4-5D6E-409C-BE32-E72D297353CC}">
              <c16:uniqueId val="{00000000-67C4-4A3C-AB79-FDC004931C44}"/>
            </c:ext>
          </c:extLst>
        </c:ser>
        <c:dLbls>
          <c:showLegendKey val="0"/>
          <c:showVal val="0"/>
          <c:showCatName val="0"/>
          <c:showSerName val="0"/>
          <c:showPercent val="0"/>
          <c:showBubbleSize val="0"/>
        </c:dLbls>
        <c:gapWidth val="150"/>
        <c:axId val="92159360"/>
        <c:axId val="921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1046.25</c:v>
                </c:pt>
                <c:pt idx="2">
                  <c:v>1000.94</c:v>
                </c:pt>
                <c:pt idx="3">
                  <c:v>1001.3</c:v>
                </c:pt>
                <c:pt idx="4">
                  <c:v>1050.51</c:v>
                </c:pt>
              </c:numCache>
            </c:numRef>
          </c:val>
          <c:smooth val="0"/>
          <c:extLst xmlns:c16r2="http://schemas.microsoft.com/office/drawing/2015/06/chart">
            <c:ext xmlns:c16="http://schemas.microsoft.com/office/drawing/2014/chart" uri="{C3380CC4-5D6E-409C-BE32-E72D297353CC}">
              <c16:uniqueId val="{00000001-67C4-4A3C-AB79-FDC004931C44}"/>
            </c:ext>
          </c:extLst>
        </c:ser>
        <c:dLbls>
          <c:showLegendKey val="0"/>
          <c:showVal val="0"/>
          <c:showCatName val="0"/>
          <c:showSerName val="0"/>
          <c:showPercent val="0"/>
          <c:showBubbleSize val="0"/>
        </c:dLbls>
        <c:marker val="1"/>
        <c:smooth val="0"/>
        <c:axId val="92159360"/>
        <c:axId val="92161536"/>
      </c:lineChart>
      <c:dateAx>
        <c:axId val="92159360"/>
        <c:scaling>
          <c:orientation val="minMax"/>
        </c:scaling>
        <c:delete val="1"/>
        <c:axPos val="b"/>
        <c:numFmt formatCode="&quot;H&quot;yy" sourceLinked="1"/>
        <c:majorTickMark val="none"/>
        <c:minorTickMark val="none"/>
        <c:tickLblPos val="none"/>
        <c:crossAx val="92161536"/>
        <c:crosses val="autoZero"/>
        <c:auto val="1"/>
        <c:lblOffset val="100"/>
        <c:baseTimeUnit val="years"/>
      </c:dateAx>
      <c:valAx>
        <c:axId val="921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168.57</c:v>
                </c:pt>
                <c:pt idx="1">
                  <c:v>101.89</c:v>
                </c:pt>
                <c:pt idx="2">
                  <c:v>99.73</c:v>
                </c:pt>
                <c:pt idx="3">
                  <c:v>100.09</c:v>
                </c:pt>
                <c:pt idx="4">
                  <c:v>101.1</c:v>
                </c:pt>
              </c:numCache>
            </c:numRef>
          </c:val>
          <c:extLst xmlns:c16r2="http://schemas.microsoft.com/office/drawing/2015/06/chart">
            <c:ext xmlns:c16="http://schemas.microsoft.com/office/drawing/2014/chart" uri="{C3380CC4-5D6E-409C-BE32-E72D297353CC}">
              <c16:uniqueId val="{00000000-5D20-4BBF-874D-5BD1B9A00EF7}"/>
            </c:ext>
          </c:extLst>
        </c:ser>
        <c:dLbls>
          <c:showLegendKey val="0"/>
          <c:showVal val="0"/>
          <c:showCatName val="0"/>
          <c:showSerName val="0"/>
          <c:showPercent val="0"/>
          <c:showBubbleSize val="0"/>
        </c:dLbls>
        <c:gapWidth val="150"/>
        <c:axId val="92170112"/>
        <c:axId val="921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88.37</c:v>
                </c:pt>
                <c:pt idx="2">
                  <c:v>93.77</c:v>
                </c:pt>
                <c:pt idx="3">
                  <c:v>81.88</c:v>
                </c:pt>
                <c:pt idx="4">
                  <c:v>82.65</c:v>
                </c:pt>
              </c:numCache>
            </c:numRef>
          </c:val>
          <c:smooth val="0"/>
          <c:extLst xmlns:c16r2="http://schemas.microsoft.com/office/drawing/2015/06/chart">
            <c:ext xmlns:c16="http://schemas.microsoft.com/office/drawing/2014/chart" uri="{C3380CC4-5D6E-409C-BE32-E72D297353CC}">
              <c16:uniqueId val="{00000001-5D20-4BBF-874D-5BD1B9A00EF7}"/>
            </c:ext>
          </c:extLst>
        </c:ser>
        <c:dLbls>
          <c:showLegendKey val="0"/>
          <c:showVal val="0"/>
          <c:showCatName val="0"/>
          <c:showSerName val="0"/>
          <c:showPercent val="0"/>
          <c:showBubbleSize val="0"/>
        </c:dLbls>
        <c:marker val="1"/>
        <c:smooth val="0"/>
        <c:axId val="92170112"/>
        <c:axId val="92196864"/>
      </c:lineChart>
      <c:dateAx>
        <c:axId val="92170112"/>
        <c:scaling>
          <c:orientation val="minMax"/>
        </c:scaling>
        <c:delete val="1"/>
        <c:axPos val="b"/>
        <c:numFmt formatCode="&quot;H&quot;yy" sourceLinked="1"/>
        <c:majorTickMark val="none"/>
        <c:minorTickMark val="none"/>
        <c:tickLblPos val="none"/>
        <c:crossAx val="92196864"/>
        <c:crosses val="autoZero"/>
        <c:auto val="1"/>
        <c:lblOffset val="100"/>
        <c:baseTimeUnit val="years"/>
      </c:dateAx>
      <c:valAx>
        <c:axId val="921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93.47</c:v>
                </c:pt>
                <c:pt idx="1">
                  <c:v>154.6</c:v>
                </c:pt>
                <c:pt idx="2">
                  <c:v>158.51</c:v>
                </c:pt>
                <c:pt idx="3">
                  <c:v>158.4</c:v>
                </c:pt>
                <c:pt idx="4">
                  <c:v>156.72</c:v>
                </c:pt>
              </c:numCache>
            </c:numRef>
          </c:val>
          <c:extLst xmlns:c16r2="http://schemas.microsoft.com/office/drawing/2015/06/chart">
            <c:ext xmlns:c16="http://schemas.microsoft.com/office/drawing/2014/chart" uri="{C3380CC4-5D6E-409C-BE32-E72D297353CC}">
              <c16:uniqueId val="{00000000-31F7-43E0-93E7-87E3A1B0900C}"/>
            </c:ext>
          </c:extLst>
        </c:ser>
        <c:dLbls>
          <c:showLegendKey val="0"/>
          <c:showVal val="0"/>
          <c:showCatName val="0"/>
          <c:showSerName val="0"/>
          <c:showPercent val="0"/>
          <c:showBubbleSize val="0"/>
        </c:dLbls>
        <c:gapWidth val="150"/>
        <c:axId val="93866240"/>
        <c:axId val="9386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178.11</c:v>
                </c:pt>
                <c:pt idx="2">
                  <c:v>165.57</c:v>
                </c:pt>
                <c:pt idx="3">
                  <c:v>187.55</c:v>
                </c:pt>
                <c:pt idx="4">
                  <c:v>186.3</c:v>
                </c:pt>
              </c:numCache>
            </c:numRef>
          </c:val>
          <c:smooth val="0"/>
          <c:extLst xmlns:c16r2="http://schemas.microsoft.com/office/drawing/2015/06/chart">
            <c:ext xmlns:c16="http://schemas.microsoft.com/office/drawing/2014/chart" uri="{C3380CC4-5D6E-409C-BE32-E72D297353CC}">
              <c16:uniqueId val="{00000001-31F7-43E0-93E7-87E3A1B0900C}"/>
            </c:ext>
          </c:extLst>
        </c:ser>
        <c:dLbls>
          <c:showLegendKey val="0"/>
          <c:showVal val="0"/>
          <c:showCatName val="0"/>
          <c:showSerName val="0"/>
          <c:showPercent val="0"/>
          <c:showBubbleSize val="0"/>
        </c:dLbls>
        <c:marker val="1"/>
        <c:smooth val="0"/>
        <c:axId val="93866240"/>
        <c:axId val="93868416"/>
      </c:lineChart>
      <c:dateAx>
        <c:axId val="93866240"/>
        <c:scaling>
          <c:orientation val="minMax"/>
        </c:scaling>
        <c:delete val="1"/>
        <c:axPos val="b"/>
        <c:numFmt formatCode="&quot;H&quot;yy" sourceLinked="1"/>
        <c:majorTickMark val="none"/>
        <c:minorTickMark val="none"/>
        <c:tickLblPos val="none"/>
        <c:crossAx val="93868416"/>
        <c:crosses val="autoZero"/>
        <c:auto val="1"/>
        <c:lblOffset val="100"/>
        <c:baseTimeUnit val="years"/>
      </c:dateAx>
      <c:valAx>
        <c:axId val="938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8"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小千谷市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34565</v>
      </c>
      <c r="AM8" s="51"/>
      <c r="AN8" s="51"/>
      <c r="AO8" s="51"/>
      <c r="AP8" s="51"/>
      <c r="AQ8" s="51"/>
      <c r="AR8" s="51"/>
      <c r="AS8" s="51"/>
      <c r="AT8" s="46">
        <f>データ!T6</f>
        <v>155.19</v>
      </c>
      <c r="AU8" s="46"/>
      <c r="AV8" s="46"/>
      <c r="AW8" s="46"/>
      <c r="AX8" s="46"/>
      <c r="AY8" s="46"/>
      <c r="AZ8" s="46"/>
      <c r="BA8" s="46"/>
      <c r="BB8" s="46">
        <f>データ!U6</f>
        <v>222.73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60.64</v>
      </c>
      <c r="J10" s="46"/>
      <c r="K10" s="46"/>
      <c r="L10" s="46"/>
      <c r="M10" s="46"/>
      <c r="N10" s="46"/>
      <c r="O10" s="46"/>
      <c r="P10" s="46">
        <f>データ!P6</f>
        <v>85.15</v>
      </c>
      <c r="Q10" s="46"/>
      <c r="R10" s="46"/>
      <c r="S10" s="46"/>
      <c r="T10" s="46"/>
      <c r="U10" s="46"/>
      <c r="V10" s="46"/>
      <c r="W10" s="46">
        <f>データ!Q6</f>
        <v>88.3</v>
      </c>
      <c r="X10" s="46"/>
      <c r="Y10" s="46"/>
      <c r="Z10" s="46"/>
      <c r="AA10" s="46"/>
      <c r="AB10" s="46"/>
      <c r="AC10" s="46"/>
      <c r="AD10" s="51">
        <f>データ!R6</f>
        <v>3300</v>
      </c>
      <c r="AE10" s="51"/>
      <c r="AF10" s="51"/>
      <c r="AG10" s="51"/>
      <c r="AH10" s="51"/>
      <c r="AI10" s="51"/>
      <c r="AJ10" s="51"/>
      <c r="AK10" s="2"/>
      <c r="AL10" s="51">
        <f>データ!V6</f>
        <v>29221</v>
      </c>
      <c r="AM10" s="51"/>
      <c r="AN10" s="51"/>
      <c r="AO10" s="51"/>
      <c r="AP10" s="51"/>
      <c r="AQ10" s="51"/>
      <c r="AR10" s="51"/>
      <c r="AS10" s="51"/>
      <c r="AT10" s="46">
        <f>データ!W6</f>
        <v>9.4</v>
      </c>
      <c r="AU10" s="46"/>
      <c r="AV10" s="46"/>
      <c r="AW10" s="46"/>
      <c r="AX10" s="46"/>
      <c r="AY10" s="46"/>
      <c r="AZ10" s="46"/>
      <c r="BA10" s="46"/>
      <c r="BB10" s="46">
        <f>データ!X6</f>
        <v>3108.62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00TdECLOsUp3kPErayoBtzAbRxs5sQK6aysqxQ7vqbuk8T5INg7ERCmTsN3+HHG7kk+Bbot/qbAug3dDzNqxQ==" saltValue="HUpm8MmSnAs+H8IcG/zk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152081</v>
      </c>
      <c r="D6" s="33">
        <f t="shared" si="3"/>
        <v>46</v>
      </c>
      <c r="E6" s="33">
        <f t="shared" si="3"/>
        <v>17</v>
      </c>
      <c r="F6" s="33">
        <f t="shared" si="3"/>
        <v>1</v>
      </c>
      <c r="G6" s="33">
        <f t="shared" si="3"/>
        <v>0</v>
      </c>
      <c r="H6" s="33" t="str">
        <f t="shared" si="3"/>
        <v>新潟県　小千谷市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60.64</v>
      </c>
      <c r="P6" s="34">
        <f t="shared" si="3"/>
        <v>85.15</v>
      </c>
      <c r="Q6" s="34">
        <f t="shared" si="3"/>
        <v>88.3</v>
      </c>
      <c r="R6" s="34">
        <f t="shared" si="3"/>
        <v>3300</v>
      </c>
      <c r="S6" s="34">
        <f t="shared" si="3"/>
        <v>34565</v>
      </c>
      <c r="T6" s="34">
        <f t="shared" si="3"/>
        <v>155.19</v>
      </c>
      <c r="U6" s="34">
        <f t="shared" si="3"/>
        <v>222.73</v>
      </c>
      <c r="V6" s="34">
        <f t="shared" si="3"/>
        <v>29221</v>
      </c>
      <c r="W6" s="34">
        <f t="shared" si="3"/>
        <v>9.4</v>
      </c>
      <c r="X6" s="34">
        <f t="shared" si="3"/>
        <v>3108.62</v>
      </c>
      <c r="Y6" s="35">
        <f>IF(Y7="",NA(),Y7)</f>
        <v>138.85</v>
      </c>
      <c r="Z6" s="35">
        <f t="shared" ref="Z6:AH6" si="4">IF(Z7="",NA(),Z7)</f>
        <v>141.30000000000001</v>
      </c>
      <c r="AA6" s="35">
        <f t="shared" si="4"/>
        <v>135.63999999999999</v>
      </c>
      <c r="AB6" s="35">
        <f t="shared" si="4"/>
        <v>133.91999999999999</v>
      </c>
      <c r="AC6" s="35">
        <f t="shared" si="4"/>
        <v>128.74</v>
      </c>
      <c r="AD6" s="35">
        <f t="shared" si="4"/>
        <v>106.85</v>
      </c>
      <c r="AE6" s="35">
        <f t="shared" si="4"/>
        <v>108.38</v>
      </c>
      <c r="AF6" s="35">
        <f t="shared" si="4"/>
        <v>108.43</v>
      </c>
      <c r="AG6" s="35">
        <f t="shared" si="4"/>
        <v>106.57</v>
      </c>
      <c r="AH6" s="35">
        <f t="shared" si="4"/>
        <v>107.21</v>
      </c>
      <c r="AI6" s="34" t="str">
        <f>IF(AI7="","",IF(AI7="-","【-】","【"&amp;SUBSTITUTE(TEXT(AI7,"#,##0.00"),"-","△")&amp;"】"))</f>
        <v>【106.67】</v>
      </c>
      <c r="AJ6" s="34">
        <f>IF(AJ7="",NA(),AJ7)</f>
        <v>0</v>
      </c>
      <c r="AK6" s="34">
        <f t="shared" ref="AK6:AS6" si="5">IF(AK7="",NA(),AK7)</f>
        <v>0</v>
      </c>
      <c r="AL6" s="34">
        <f t="shared" si="5"/>
        <v>0</v>
      </c>
      <c r="AM6" s="34">
        <f t="shared" si="5"/>
        <v>0</v>
      </c>
      <c r="AN6" s="34">
        <f t="shared" si="5"/>
        <v>0</v>
      </c>
      <c r="AO6" s="35">
        <f t="shared" si="5"/>
        <v>92.92</v>
      </c>
      <c r="AP6" s="35">
        <f t="shared" si="5"/>
        <v>12.78</v>
      </c>
      <c r="AQ6" s="35">
        <f t="shared" si="5"/>
        <v>12.89</v>
      </c>
      <c r="AR6" s="35">
        <f t="shared" si="5"/>
        <v>53.44</v>
      </c>
      <c r="AS6" s="35">
        <f t="shared" si="5"/>
        <v>43.71</v>
      </c>
      <c r="AT6" s="34" t="str">
        <f>IF(AT7="","",IF(AT7="-","【-】","【"&amp;SUBSTITUTE(TEXT(AT7,"#,##0.00"),"-","△")&amp;"】"))</f>
        <v>【3.64】</v>
      </c>
      <c r="AU6" s="35">
        <f>IF(AU7="",NA(),AU7)</f>
        <v>48.95</v>
      </c>
      <c r="AV6" s="35">
        <f t="shared" ref="AV6:BD6" si="6">IF(AV7="",NA(),AV7)</f>
        <v>56.38</v>
      </c>
      <c r="AW6" s="35">
        <f t="shared" si="6"/>
        <v>53.69</v>
      </c>
      <c r="AX6" s="35">
        <f t="shared" si="6"/>
        <v>48.67</v>
      </c>
      <c r="AY6" s="35">
        <f t="shared" si="6"/>
        <v>47.59</v>
      </c>
      <c r="AZ6" s="35">
        <f t="shared" si="6"/>
        <v>50.66</v>
      </c>
      <c r="BA6" s="35">
        <f t="shared" si="6"/>
        <v>57.48</v>
      </c>
      <c r="BB6" s="35">
        <f t="shared" si="6"/>
        <v>54.32</v>
      </c>
      <c r="BC6" s="35">
        <f t="shared" si="6"/>
        <v>47.03</v>
      </c>
      <c r="BD6" s="35">
        <f t="shared" si="6"/>
        <v>40.67</v>
      </c>
      <c r="BE6" s="34" t="str">
        <f>IF(BE7="","",IF(BE7="-","【-】","【"&amp;SUBSTITUTE(TEXT(BE7,"#,##0.00"),"-","△")&amp;"】"))</f>
        <v>【67.52】</v>
      </c>
      <c r="BF6" s="35">
        <f>IF(BF7="",NA(),BF7)</f>
        <v>239.97</v>
      </c>
      <c r="BG6" s="35">
        <f t="shared" ref="BG6:BO6" si="7">IF(BG7="",NA(),BG7)</f>
        <v>1236.08</v>
      </c>
      <c r="BH6" s="35">
        <f t="shared" si="7"/>
        <v>922.55</v>
      </c>
      <c r="BI6" s="35">
        <f t="shared" si="7"/>
        <v>1029.8499999999999</v>
      </c>
      <c r="BJ6" s="35">
        <f t="shared" si="7"/>
        <v>957.31</v>
      </c>
      <c r="BK6" s="35">
        <f t="shared" si="7"/>
        <v>1111.31</v>
      </c>
      <c r="BL6" s="35">
        <f t="shared" si="7"/>
        <v>1046.25</v>
      </c>
      <c r="BM6" s="35">
        <f t="shared" si="7"/>
        <v>1000.94</v>
      </c>
      <c r="BN6" s="35">
        <f t="shared" si="7"/>
        <v>1001.3</v>
      </c>
      <c r="BO6" s="35">
        <f t="shared" si="7"/>
        <v>1050.51</v>
      </c>
      <c r="BP6" s="34" t="str">
        <f>IF(BP7="","",IF(BP7="-","【-】","【"&amp;SUBSTITUTE(TEXT(BP7,"#,##0.00"),"-","△")&amp;"】"))</f>
        <v>【705.21】</v>
      </c>
      <c r="BQ6" s="35">
        <f>IF(BQ7="",NA(),BQ7)</f>
        <v>168.57</v>
      </c>
      <c r="BR6" s="35">
        <f t="shared" ref="BR6:BZ6" si="8">IF(BR7="",NA(),BR7)</f>
        <v>101.89</v>
      </c>
      <c r="BS6" s="35">
        <f t="shared" si="8"/>
        <v>99.73</v>
      </c>
      <c r="BT6" s="35">
        <f t="shared" si="8"/>
        <v>100.09</v>
      </c>
      <c r="BU6" s="35">
        <f t="shared" si="8"/>
        <v>101.1</v>
      </c>
      <c r="BV6" s="35">
        <f t="shared" si="8"/>
        <v>75.540000000000006</v>
      </c>
      <c r="BW6" s="35">
        <f t="shared" si="8"/>
        <v>88.37</v>
      </c>
      <c r="BX6" s="35">
        <f t="shared" si="8"/>
        <v>93.77</v>
      </c>
      <c r="BY6" s="35">
        <f t="shared" si="8"/>
        <v>81.88</v>
      </c>
      <c r="BZ6" s="35">
        <f t="shared" si="8"/>
        <v>82.65</v>
      </c>
      <c r="CA6" s="34" t="str">
        <f>IF(CA7="","",IF(CA7="-","【-】","【"&amp;SUBSTITUTE(TEXT(CA7,"#,##0.00"),"-","△")&amp;"】"))</f>
        <v>【98.96】</v>
      </c>
      <c r="CB6" s="35">
        <f>IF(CB7="",NA(),CB7)</f>
        <v>93.47</v>
      </c>
      <c r="CC6" s="35">
        <f t="shared" ref="CC6:CK6" si="9">IF(CC7="",NA(),CC7)</f>
        <v>154.6</v>
      </c>
      <c r="CD6" s="35">
        <f t="shared" si="9"/>
        <v>158.51</v>
      </c>
      <c r="CE6" s="35">
        <f t="shared" si="9"/>
        <v>158.4</v>
      </c>
      <c r="CF6" s="35">
        <f t="shared" si="9"/>
        <v>156.72</v>
      </c>
      <c r="CG6" s="35">
        <f t="shared" si="9"/>
        <v>207.96</v>
      </c>
      <c r="CH6" s="35">
        <f t="shared" si="9"/>
        <v>178.11</v>
      </c>
      <c r="CI6" s="35">
        <f t="shared" si="9"/>
        <v>165.57</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59.55</v>
      </c>
      <c r="CT6" s="35">
        <f t="shared" si="10"/>
        <v>59.19</v>
      </c>
      <c r="CU6" s="35">
        <f t="shared" si="10"/>
        <v>50.94</v>
      </c>
      <c r="CV6" s="35">
        <f t="shared" si="10"/>
        <v>50.53</v>
      </c>
      <c r="CW6" s="34" t="str">
        <f>IF(CW7="","",IF(CW7="-","【-】","【"&amp;SUBSTITUTE(TEXT(CW7,"#,##0.00"),"-","△")&amp;"】"))</f>
        <v>【59.57】</v>
      </c>
      <c r="CX6" s="35">
        <f>IF(CX7="",NA(),CX7)</f>
        <v>93.71</v>
      </c>
      <c r="CY6" s="35">
        <f t="shared" ref="CY6:DG6" si="11">IF(CY7="",NA(),CY7)</f>
        <v>94.15</v>
      </c>
      <c r="CZ6" s="35">
        <f t="shared" si="11"/>
        <v>94.51</v>
      </c>
      <c r="DA6" s="35">
        <f t="shared" si="11"/>
        <v>94.62</v>
      </c>
      <c r="DB6" s="35">
        <f t="shared" si="11"/>
        <v>95.17</v>
      </c>
      <c r="DC6" s="35">
        <f t="shared" si="11"/>
        <v>83.91</v>
      </c>
      <c r="DD6" s="35">
        <f t="shared" si="11"/>
        <v>87.14</v>
      </c>
      <c r="DE6" s="35">
        <f t="shared" si="11"/>
        <v>86.66</v>
      </c>
      <c r="DF6" s="35">
        <f t="shared" si="11"/>
        <v>82.55</v>
      </c>
      <c r="DG6" s="35">
        <f t="shared" si="11"/>
        <v>82.08</v>
      </c>
      <c r="DH6" s="34" t="str">
        <f>IF(DH7="","",IF(DH7="-","【-】","【"&amp;SUBSTITUTE(TEXT(DH7,"#,##0.00"),"-","△")&amp;"】"))</f>
        <v>【95.57】</v>
      </c>
      <c r="DI6" s="35">
        <f>IF(DI7="",NA(),DI7)</f>
        <v>16.559999999999999</v>
      </c>
      <c r="DJ6" s="35">
        <f t="shared" ref="DJ6:DR6" si="12">IF(DJ7="",NA(),DJ7)</f>
        <v>18.89</v>
      </c>
      <c r="DK6" s="35">
        <f t="shared" si="12"/>
        <v>21.17</v>
      </c>
      <c r="DL6" s="35">
        <f t="shared" si="12"/>
        <v>23.47</v>
      </c>
      <c r="DM6" s="35">
        <f t="shared" si="12"/>
        <v>25.7</v>
      </c>
      <c r="DN6" s="35">
        <f t="shared" si="12"/>
        <v>21.09</v>
      </c>
      <c r="DO6" s="35">
        <f t="shared" si="12"/>
        <v>15.21</v>
      </c>
      <c r="DP6" s="35">
        <f t="shared" si="12"/>
        <v>17.350000000000001</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5">
        <f t="shared" si="13"/>
        <v>0.01</v>
      </c>
      <c r="EA6" s="35">
        <f t="shared" si="13"/>
        <v>0.01</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5">
        <f t="shared" si="14"/>
        <v>0.03</v>
      </c>
      <c r="EJ6" s="35">
        <f t="shared" si="14"/>
        <v>0.15</v>
      </c>
      <c r="EK6" s="35">
        <f t="shared" si="14"/>
        <v>0.11</v>
      </c>
      <c r="EL6" s="35">
        <f t="shared" si="14"/>
        <v>0.09</v>
      </c>
      <c r="EM6" s="35">
        <f t="shared" si="14"/>
        <v>0.15</v>
      </c>
      <c r="EN6" s="35">
        <f t="shared" si="14"/>
        <v>1.65</v>
      </c>
      <c r="EO6" s="34" t="str">
        <f>IF(EO7="","",IF(EO7="-","【-】","【"&amp;SUBSTITUTE(TEXT(EO7,"#,##0.00"),"-","△")&amp;"】"))</f>
        <v>【0.30】</v>
      </c>
    </row>
    <row r="7" spans="1:148" s="36" customFormat="1" x14ac:dyDescent="0.15">
      <c r="A7" s="28"/>
      <c r="B7" s="37">
        <v>2020</v>
      </c>
      <c r="C7" s="37">
        <v>152081</v>
      </c>
      <c r="D7" s="37">
        <v>46</v>
      </c>
      <c r="E7" s="37">
        <v>17</v>
      </c>
      <c r="F7" s="37">
        <v>1</v>
      </c>
      <c r="G7" s="37">
        <v>0</v>
      </c>
      <c r="H7" s="37" t="s">
        <v>96</v>
      </c>
      <c r="I7" s="37" t="s">
        <v>97</v>
      </c>
      <c r="J7" s="37" t="s">
        <v>98</v>
      </c>
      <c r="K7" s="37" t="s">
        <v>99</v>
      </c>
      <c r="L7" s="37" t="s">
        <v>100</v>
      </c>
      <c r="M7" s="37" t="s">
        <v>101</v>
      </c>
      <c r="N7" s="38" t="s">
        <v>102</v>
      </c>
      <c r="O7" s="38">
        <v>60.64</v>
      </c>
      <c r="P7" s="38">
        <v>85.15</v>
      </c>
      <c r="Q7" s="38">
        <v>88.3</v>
      </c>
      <c r="R7" s="38">
        <v>3300</v>
      </c>
      <c r="S7" s="38">
        <v>34565</v>
      </c>
      <c r="T7" s="38">
        <v>155.19</v>
      </c>
      <c r="U7" s="38">
        <v>222.73</v>
      </c>
      <c r="V7" s="38">
        <v>29221</v>
      </c>
      <c r="W7" s="38">
        <v>9.4</v>
      </c>
      <c r="X7" s="38">
        <v>3108.62</v>
      </c>
      <c r="Y7" s="38">
        <v>138.85</v>
      </c>
      <c r="Z7" s="38">
        <v>141.30000000000001</v>
      </c>
      <c r="AA7" s="38">
        <v>135.63999999999999</v>
      </c>
      <c r="AB7" s="38">
        <v>133.91999999999999</v>
      </c>
      <c r="AC7" s="38">
        <v>128.74</v>
      </c>
      <c r="AD7" s="38">
        <v>106.85</v>
      </c>
      <c r="AE7" s="38">
        <v>108.38</v>
      </c>
      <c r="AF7" s="38">
        <v>108.43</v>
      </c>
      <c r="AG7" s="38">
        <v>106.57</v>
      </c>
      <c r="AH7" s="38">
        <v>107.21</v>
      </c>
      <c r="AI7" s="38">
        <v>106.67</v>
      </c>
      <c r="AJ7" s="38">
        <v>0</v>
      </c>
      <c r="AK7" s="38">
        <v>0</v>
      </c>
      <c r="AL7" s="38">
        <v>0</v>
      </c>
      <c r="AM7" s="38">
        <v>0</v>
      </c>
      <c r="AN7" s="38">
        <v>0</v>
      </c>
      <c r="AO7" s="38">
        <v>92.92</v>
      </c>
      <c r="AP7" s="38">
        <v>12.78</v>
      </c>
      <c r="AQ7" s="38">
        <v>12.89</v>
      </c>
      <c r="AR7" s="38">
        <v>53.44</v>
      </c>
      <c r="AS7" s="38">
        <v>43.71</v>
      </c>
      <c r="AT7" s="38">
        <v>3.64</v>
      </c>
      <c r="AU7" s="38">
        <v>48.95</v>
      </c>
      <c r="AV7" s="38">
        <v>56.38</v>
      </c>
      <c r="AW7" s="38">
        <v>53.69</v>
      </c>
      <c r="AX7" s="38">
        <v>48.67</v>
      </c>
      <c r="AY7" s="38">
        <v>47.59</v>
      </c>
      <c r="AZ7" s="38">
        <v>50.66</v>
      </c>
      <c r="BA7" s="38">
        <v>57.48</v>
      </c>
      <c r="BB7" s="38">
        <v>54.32</v>
      </c>
      <c r="BC7" s="38">
        <v>47.03</v>
      </c>
      <c r="BD7" s="38">
        <v>40.67</v>
      </c>
      <c r="BE7" s="38">
        <v>67.52</v>
      </c>
      <c r="BF7" s="38">
        <v>239.97</v>
      </c>
      <c r="BG7" s="38">
        <v>1236.08</v>
      </c>
      <c r="BH7" s="38">
        <v>922.55</v>
      </c>
      <c r="BI7" s="38">
        <v>1029.8499999999999</v>
      </c>
      <c r="BJ7" s="38">
        <v>957.31</v>
      </c>
      <c r="BK7" s="38">
        <v>1111.31</v>
      </c>
      <c r="BL7" s="38">
        <v>1046.25</v>
      </c>
      <c r="BM7" s="38">
        <v>1000.94</v>
      </c>
      <c r="BN7" s="38">
        <v>1001.3</v>
      </c>
      <c r="BO7" s="38">
        <v>1050.51</v>
      </c>
      <c r="BP7" s="38">
        <v>705.21</v>
      </c>
      <c r="BQ7" s="38">
        <v>168.57</v>
      </c>
      <c r="BR7" s="38">
        <v>101.89</v>
      </c>
      <c r="BS7" s="38">
        <v>99.73</v>
      </c>
      <c r="BT7" s="38">
        <v>100.09</v>
      </c>
      <c r="BU7" s="38">
        <v>101.1</v>
      </c>
      <c r="BV7" s="38">
        <v>75.540000000000006</v>
      </c>
      <c r="BW7" s="38">
        <v>88.37</v>
      </c>
      <c r="BX7" s="38">
        <v>93.77</v>
      </c>
      <c r="BY7" s="38">
        <v>81.88</v>
      </c>
      <c r="BZ7" s="38">
        <v>82.65</v>
      </c>
      <c r="CA7" s="38">
        <v>98.96</v>
      </c>
      <c r="CB7" s="38">
        <v>93.47</v>
      </c>
      <c r="CC7" s="38">
        <v>154.6</v>
      </c>
      <c r="CD7" s="38">
        <v>158.51</v>
      </c>
      <c r="CE7" s="38">
        <v>158.4</v>
      </c>
      <c r="CF7" s="38">
        <v>156.72</v>
      </c>
      <c r="CG7" s="38">
        <v>207.96</v>
      </c>
      <c r="CH7" s="38">
        <v>178.11</v>
      </c>
      <c r="CI7" s="38">
        <v>165.57</v>
      </c>
      <c r="CJ7" s="38">
        <v>187.55</v>
      </c>
      <c r="CK7" s="38">
        <v>186.3</v>
      </c>
      <c r="CL7" s="38">
        <v>134.52000000000001</v>
      </c>
      <c r="CM7" s="38" t="s">
        <v>102</v>
      </c>
      <c r="CN7" s="38" t="s">
        <v>102</v>
      </c>
      <c r="CO7" s="38" t="s">
        <v>102</v>
      </c>
      <c r="CP7" s="38" t="s">
        <v>102</v>
      </c>
      <c r="CQ7" s="38" t="s">
        <v>102</v>
      </c>
      <c r="CR7" s="38">
        <v>53.51</v>
      </c>
      <c r="CS7" s="38">
        <v>59.55</v>
      </c>
      <c r="CT7" s="38">
        <v>59.19</v>
      </c>
      <c r="CU7" s="38">
        <v>50.94</v>
      </c>
      <c r="CV7" s="38">
        <v>50.53</v>
      </c>
      <c r="CW7" s="38">
        <v>59.57</v>
      </c>
      <c r="CX7" s="38">
        <v>93.71</v>
      </c>
      <c r="CY7" s="38">
        <v>94.15</v>
      </c>
      <c r="CZ7" s="38">
        <v>94.51</v>
      </c>
      <c r="DA7" s="38">
        <v>94.62</v>
      </c>
      <c r="DB7" s="38">
        <v>95.17</v>
      </c>
      <c r="DC7" s="38">
        <v>83.91</v>
      </c>
      <c r="DD7" s="38">
        <v>87.14</v>
      </c>
      <c r="DE7" s="38">
        <v>86.66</v>
      </c>
      <c r="DF7" s="38">
        <v>82.55</v>
      </c>
      <c r="DG7" s="38">
        <v>82.08</v>
      </c>
      <c r="DH7" s="38">
        <v>95.57</v>
      </c>
      <c r="DI7" s="38">
        <v>16.559999999999999</v>
      </c>
      <c r="DJ7" s="38">
        <v>18.89</v>
      </c>
      <c r="DK7" s="38">
        <v>21.17</v>
      </c>
      <c r="DL7" s="38">
        <v>23.47</v>
      </c>
      <c r="DM7" s="38">
        <v>25.7</v>
      </c>
      <c r="DN7" s="38">
        <v>21.09</v>
      </c>
      <c r="DO7" s="38">
        <v>15.21</v>
      </c>
      <c r="DP7" s="38">
        <v>17.350000000000001</v>
      </c>
      <c r="DQ7" s="38">
        <v>15.85</v>
      </c>
      <c r="DR7" s="38">
        <v>12.7</v>
      </c>
      <c r="DS7" s="38">
        <v>36.520000000000003</v>
      </c>
      <c r="DT7" s="38">
        <v>0</v>
      </c>
      <c r="DU7" s="38">
        <v>0</v>
      </c>
      <c r="DV7" s="38">
        <v>0</v>
      </c>
      <c r="DW7" s="38">
        <v>0</v>
      </c>
      <c r="DX7" s="38">
        <v>0</v>
      </c>
      <c r="DY7" s="38">
        <v>0</v>
      </c>
      <c r="DZ7" s="38">
        <v>0.01</v>
      </c>
      <c r="EA7" s="38">
        <v>0.01</v>
      </c>
      <c r="EB7" s="38">
        <v>0</v>
      </c>
      <c r="EC7" s="38">
        <v>0</v>
      </c>
      <c r="ED7" s="38">
        <v>5.72</v>
      </c>
      <c r="EE7" s="38">
        <v>0</v>
      </c>
      <c r="EF7" s="38">
        <v>0</v>
      </c>
      <c r="EG7" s="38">
        <v>0</v>
      </c>
      <c r="EH7" s="38">
        <v>0</v>
      </c>
      <c r="EI7" s="38">
        <v>0.03</v>
      </c>
      <c r="EJ7" s="38">
        <v>0.15</v>
      </c>
      <c r="EK7" s="38">
        <v>0.11</v>
      </c>
      <c r="EL7" s="38">
        <v>0.09</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小千谷市ガス水道局</cp:lastModifiedBy>
  <cp:lastPrinted>2022-01-13T02:45:24Z</cp:lastPrinted>
  <dcterms:created xsi:type="dcterms:W3CDTF">2021-12-03T07:11:28Z</dcterms:created>
  <dcterms:modified xsi:type="dcterms:W3CDTF">2022-01-13T02:45:35Z</dcterms:modified>
</cp:coreProperties>
</file>