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3knD3PmnePzAduRGWW7VwrFbg33/dggWykO5dXuDTHj5AwS/tuiKlPArJHID8yoj3QZqLmZa+S8QoO82pkfpQ==" workbookSaltValue="/hBZQDFF0qumyHKtobqtVQ==" workbookSpinCount="100000" lockStructure="1"/>
  <bookViews>
    <workbookView xWindow="465" yWindow="105" windowWidth="29265" windowHeight="8475"/>
  </bookViews>
  <sheets>
    <sheet name="法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<sst xmlns="http://schemas.openxmlformats.org/spreadsheetml/2006/main" count="231" uniqueCount="117">
  <si>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</si>
  <si>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</si>
  <si>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</si>
  <si>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</si>
  <si>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</si>
  <si>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</si>
  <si>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</si>
  <si>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</si>
  <si>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</si>
  <si>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</si>
  <si>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</si>
  <si>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</si>
  <si>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</si>
  <si>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</si>
  <si>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</si>
  <si>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</si>
  <si>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</si>
  <si>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</si>
  <si>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</si>
  <si>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</si>
  <si>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</si>
  <si>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</si>
  <si>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</si>
  <si>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</si>
  <si>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</si>
  <si>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</si>
  <si>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</si>
  <si>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</si>
  <si>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</si>
  <si>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</si>
  <si>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</si>
  <si>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</si>
  <si>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</si>
  <si>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</si>
  <si>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</si>
  <si>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</si>
  <si>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</si>
  <si>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</si>
  <si>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</si>
  <si>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</si>
  <si>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</si>
  <si>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</si>
  <si>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</si>
  <si>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</si>
  <si>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</si>
  <si>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</si>
  <si>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</si>
  <si>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</si>
  <si>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</si>
  <si>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</si>
  <si>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</si>
  <si>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</si>
  <si>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</si>
  <si>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</si>
  <si>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</si>
  <si>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</si>
  <si>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</si>
  <si>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</si>
  <si>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</si>
  <si>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</si>
  <si>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</si>
  <si>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</si>
  <si>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</si>
  <si>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</si>
  <si>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</si>
  <si>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</si>
  <si>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</si>
  <si>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</si>
  <si>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</si>
  <si>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</si>
  <si>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</si>
  <si>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</si>
  <si>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</si>
  <si>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</si>
  <si>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</si>
  <si>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</si>
  <si>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</si>
  <si>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</si>
  <si>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</si>
  <si>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</si>
  <si>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</si>
  <si>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</si>
  <si>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</si>
  <si>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</si>
  <si>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</si>
  <si>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</si>
  <si>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</si>
  <si>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</si>
  <si>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</si>
  <si>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</si>
  <si>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</si>
  <si>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</si>
  <si>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</si>
  <si>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</si>
  <si>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</si>
  <si>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</si>
  <si>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</si>
  <si>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</si>
  <si>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</si>
  <si>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</si>
  <si>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</si>
  <si>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</si>
  <si>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</si>
  <si>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</si>
  <si>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</si>
  <si>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</si>
  <si>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</si>
  <si>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</si>
  <si>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</si>
  <si>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</si>
  <si>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</si>
  <si>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</si>
  <si>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</si>
  <si>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</si>
  <si>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
　当市の有形固定資産減価償却率が低いのは、地方公営企業法を適用し減価償却を開始したのがH22年度からのためである。面的整備がほぼ落ち着いた状況から、固定資産は機械器具等の更新を主として横ばいであるため、減価償却が年次的に進んでいる状況である。
②　管渠老朽化率
　当市には法定耐用年数を経過した管渠がまだ存在しないため、管渠老朽化率は0％となっている。
③　管渠改善率
　上記状況のため当市はまだ管渠の更新に着手していない。そのため、管渠改善率も0％となっている。</t>
    <rPh sb="71" eb="73">
      <t>メンテキ</t>
    </rPh>
    <rPh sb="73" eb="75">
      <t>セイビ</t>
    </rPh>
    <rPh sb="78" eb="79">
      <t>オ</t>
    </rPh>
    <rPh sb="80" eb="81">
      <t>ツ</t>
    </rPh>
    <rPh sb="83" eb="85">
      <t>ジョウキョウ</t>
    </rPh>
    <rPh sb="88" eb="90">
      <t>コテイ</t>
    </rPh>
    <rPh sb="90" eb="92">
      <t>シサン</t>
    </rPh>
    <rPh sb="93" eb="95">
      <t>キカイ</t>
    </rPh>
    <rPh sb="95" eb="97">
      <t>キグ</t>
    </rPh>
    <rPh sb="97" eb="98">
      <t>トウ</t>
    </rPh>
    <rPh sb="99" eb="101">
      <t>コウシン</t>
    </rPh>
    <rPh sb="102" eb="103">
      <t>シュ</t>
    </rPh>
    <rPh sb="106" eb="107">
      <t>ヨコ</t>
    </rPh>
    <rPh sb="115" eb="117">
      <t>ゲンカ</t>
    </rPh>
    <rPh sb="117" eb="119">
      <t>ショウキャク</t>
    </rPh>
    <rPh sb="120" eb="122">
      <t>ネンジ</t>
    </rPh>
    <rPh sb="122" eb="123">
      <t>テキ</t>
    </rPh>
    <rPh sb="124" eb="125">
      <t>スス</t>
    </rPh>
    <rPh sb="129" eb="131">
      <t>ジョウキョウ</t>
    </rPh>
    <rPh sb="138" eb="140">
      <t>カンキョ</t>
    </rPh>
    <rPh sb="140" eb="142">
      <t>ロウキュウ</t>
    </rPh>
    <rPh sb="142" eb="143">
      <t>カ</t>
    </rPh>
    <rPh sb="143" eb="144">
      <t>リツ</t>
    </rPh>
    <rPh sb="193" eb="195">
      <t>カンキョ</t>
    </rPh>
    <rPh sb="195" eb="197">
      <t>カイゼン</t>
    </rPh>
    <rPh sb="197" eb="198">
      <t>リツ</t>
    </rPh>
    <phoneticPr fontId="15"/>
  </si>
  <si>
    <t>　当市の経営指標が類似団体に比べ総じて良好なのは、一般会計からの繰入金受入によるものである。
　しかし、当市は既に予定していた全ての地区の整備を完了していることや、区域内人口の減少が進んでいることから、使用料収入は減少し続ける見込であるため、既設資産の維持管理費や施設の更新に係る費用の負担は重くなる一方と推測している。
　ストックマネジメントの実施による更新投資の標準化、公共下水道への接続等による経営の効率化に努めるほか、料金改定の検討を進めていく必要がある。</t>
    <rPh sb="55" eb="56">
      <t>スデ</t>
    </rPh>
    <rPh sb="82" eb="85">
      <t>クイキナイ</t>
    </rPh>
    <rPh sb="88" eb="90">
      <t>ゲンショウ</t>
    </rPh>
    <rPh sb="91" eb="92">
      <t>スス</t>
    </rPh>
    <rPh sb="113" eb="115">
      <t>ミコミ</t>
    </rPh>
    <rPh sb="121" eb="123">
      <t>キセツ</t>
    </rPh>
    <rPh sb="123" eb="125">
      <t>シサン</t>
    </rPh>
    <rPh sb="126" eb="128">
      <t>イジ</t>
    </rPh>
    <rPh sb="128" eb="130">
      <t>カンリ</t>
    </rPh>
    <rPh sb="130" eb="131">
      <t>ヒ</t>
    </rPh>
    <rPh sb="132" eb="134">
      <t>シセツ</t>
    </rPh>
    <rPh sb="135" eb="137">
      <t>コウシン</t>
    </rPh>
    <rPh sb="138" eb="139">
      <t>カカ</t>
    </rPh>
    <rPh sb="140" eb="142">
      <t>ヒヨウ</t>
    </rPh>
    <rPh sb="143" eb="145">
      <t>フタン</t>
    </rPh>
    <rPh sb="146" eb="147">
      <t>オモ</t>
    </rPh>
    <rPh sb="150" eb="152">
      <t>イッポウ</t>
    </rPh>
    <rPh sb="153" eb="155">
      <t>スイソク</t>
    </rPh>
    <rPh sb="173" eb="175">
      <t>ジッシ</t>
    </rPh>
    <rPh sb="178" eb="180">
      <t>コウシン</t>
    </rPh>
    <rPh sb="180" eb="182">
      <t>トウシ</t>
    </rPh>
    <rPh sb="183" eb="186">
      <t>ヒョウジュンカ</t>
    </rPh>
    <rPh sb="200" eb="202">
      <t>ケイエイ</t>
    </rPh>
    <rPh sb="203" eb="206">
      <t>コウリツカ</t>
    </rPh>
    <rPh sb="213" eb="215">
      <t>リョウキン</t>
    </rPh>
    <rPh sb="215" eb="217">
      <t>カイテイ</t>
    </rPh>
    <rPh sb="218" eb="220">
      <t>ケントウ</t>
    </rPh>
    <rPh sb="221" eb="222">
      <t>スス</t>
    </rPh>
    <rPh sb="226" eb="228">
      <t>ヒツヨウ</t>
    </rPh>
    <phoneticPr fontId="15"/>
  </si>
  <si>
    <t>①　経常収支比率
　前年度に比べ低下しているものの類似団体を上回っている。
②　累積欠損金比率
　一般会計繰入金により繰越欠損は生じていない。
③　流動比率
　類似団体平均値を大きく上回っている。
④　企業債残高対事業規模比率
　企業債残高が減少しており、比率は低下している。
⑤　経費回収率
　比率は前年に比べ上昇し、類似団体平均値を上回った。これは、汚水処理費のうち、処理場の機械装置に係る修繕費やR1実施の施設機能診断及び最適化構想策定業務の終了などの委託料の減額に伴い維持管理費が減少したためである。
⑥　汚水処理原価
　前年に比べ減少し、類似団体平均値を下回った。これは⑤同様に汚水処理費のうち維持管理費が減少したためである。
⑦　施設利用率
　人口減少等による平均処理水量の減少に伴い、低下した。
⑧　水洗化率
　当市は既に予定していた全ての地区の整備を完了していることもあり、類似団体平均値を上回っている。しかし算出元となる処理区域内人口及び水洗便所設置済み人口は共に減少している。</t>
    <rPh sb="10" eb="13">
      <t>ゼンネンド</t>
    </rPh>
    <rPh sb="14" eb="15">
      <t>クラ</t>
    </rPh>
    <rPh sb="16" eb="18">
      <t>テイカ</t>
    </rPh>
    <rPh sb="25" eb="27">
      <t>ルイジ</t>
    </rPh>
    <rPh sb="27" eb="29">
      <t>ダンタイ</t>
    </rPh>
    <rPh sb="30" eb="32">
      <t>ウワマワ</t>
    </rPh>
    <rPh sb="40" eb="42">
      <t>ルイセキ</t>
    </rPh>
    <rPh sb="42" eb="45">
      <t>ケッソンキン</t>
    </rPh>
    <rPh sb="45" eb="47">
      <t>ヒリツ</t>
    </rPh>
    <rPh sb="49" eb="51">
      <t>イッパン</t>
    </rPh>
    <rPh sb="51" eb="53">
      <t>カイケイ</t>
    </rPh>
    <rPh sb="53" eb="55">
      <t>クリイレ</t>
    </rPh>
    <rPh sb="55" eb="56">
      <t>キン</t>
    </rPh>
    <rPh sb="59" eb="61">
      <t>クリコシ</t>
    </rPh>
    <rPh sb="61" eb="63">
      <t>ケッソン</t>
    </rPh>
    <rPh sb="64" eb="65">
      <t>ショウ</t>
    </rPh>
    <rPh sb="80" eb="82">
      <t>ルイジ</t>
    </rPh>
    <rPh sb="82" eb="84">
      <t>ダンタイ</t>
    </rPh>
    <rPh sb="84" eb="86">
      <t>ヘイキン</t>
    </rPh>
    <rPh sb="86" eb="87">
      <t>チ</t>
    </rPh>
    <rPh sb="88" eb="89">
      <t>オオ</t>
    </rPh>
    <rPh sb="91" eb="93">
      <t>ウワマワ</t>
    </rPh>
    <rPh sb="141" eb="143">
      <t>ケイヒ</t>
    </rPh>
    <rPh sb="143" eb="145">
      <t>カイシュウ</t>
    </rPh>
    <rPh sb="145" eb="146">
      <t>リツ</t>
    </rPh>
    <rPh sb="148" eb="150">
      <t>ヒリツ</t>
    </rPh>
    <rPh sb="151" eb="153">
      <t>ゼンネン</t>
    </rPh>
    <rPh sb="154" eb="155">
      <t>クラ</t>
    </rPh>
    <rPh sb="156" eb="158">
      <t>ジョウショウ</t>
    </rPh>
    <rPh sb="160" eb="162">
      <t>ルイジ</t>
    </rPh>
    <rPh sb="162" eb="164">
      <t>ダンタイ</t>
    </rPh>
    <rPh sb="164" eb="167">
      <t>ヘイキンチ</t>
    </rPh>
    <rPh sb="168" eb="170">
      <t>ウワマワ</t>
    </rPh>
    <rPh sb="177" eb="179">
      <t>オスイ</t>
    </rPh>
    <rPh sb="179" eb="181">
      <t>ショリ</t>
    </rPh>
    <rPh sb="181" eb="182">
      <t>ヒ</t>
    </rPh>
    <rPh sb="186" eb="189">
      <t>ショリジョウ</t>
    </rPh>
    <rPh sb="190" eb="192">
      <t>キカイ</t>
    </rPh>
    <rPh sb="192" eb="194">
      <t>ソウチ</t>
    </rPh>
    <rPh sb="195" eb="196">
      <t>カカ</t>
    </rPh>
    <rPh sb="197" eb="199">
      <t>シュウゼン</t>
    </rPh>
    <rPh sb="199" eb="200">
      <t>ヒ</t>
    </rPh>
    <rPh sb="203" eb="205">
      <t>ジッシ</t>
    </rPh>
    <rPh sb="206" eb="208">
      <t>シセツ</t>
    </rPh>
    <rPh sb="208" eb="210">
      <t>キノウ</t>
    </rPh>
    <rPh sb="210" eb="212">
      <t>シンダン</t>
    </rPh>
    <rPh sb="212" eb="213">
      <t>オヨ</t>
    </rPh>
    <rPh sb="214" eb="217">
      <t>サイテキカ</t>
    </rPh>
    <rPh sb="217" eb="219">
      <t>コウソウ</t>
    </rPh>
    <rPh sb="219" eb="221">
      <t>サクテイ</t>
    </rPh>
    <rPh sb="221" eb="223">
      <t>ギョウム</t>
    </rPh>
    <rPh sb="224" eb="226">
      <t>シュウリョウ</t>
    </rPh>
    <rPh sb="229" eb="232">
      <t>イタクリョウ</t>
    </rPh>
    <rPh sb="236" eb="237">
      <t>トモナ</t>
    </rPh>
    <rPh sb="238" eb="240">
      <t>イジ</t>
    </rPh>
    <rPh sb="240" eb="242">
      <t>カンリ</t>
    </rPh>
    <rPh sb="242" eb="243">
      <t>ヒ</t>
    </rPh>
    <rPh sb="244" eb="246">
      <t>ゲンショウ</t>
    </rPh>
    <rPh sb="257" eb="259">
      <t>オスイ</t>
    </rPh>
    <rPh sb="259" eb="261">
      <t>ショリ</t>
    </rPh>
    <rPh sb="261" eb="263">
      <t>ゲンカ</t>
    </rPh>
    <rPh sb="270" eb="272">
      <t>ゲンショウ</t>
    </rPh>
    <rPh sb="282" eb="284">
      <t>シタマワ</t>
    </rPh>
    <rPh sb="291" eb="293">
      <t>ドウヨウ</t>
    </rPh>
    <rPh sb="308" eb="310">
      <t>ゲンショウ</t>
    </rPh>
    <rPh sb="321" eb="323">
      <t>シセツ</t>
    </rPh>
    <rPh sb="323" eb="326">
      <t>リヨウリツ</t>
    </rPh>
    <rPh sb="328" eb="330">
      <t>ジンコウ</t>
    </rPh>
    <rPh sb="330" eb="332">
      <t>ゲンショウ</t>
    </rPh>
    <rPh sb="332" eb="333">
      <t>ナド</t>
    </rPh>
    <rPh sb="336" eb="338">
      <t>ヘイキン</t>
    </rPh>
    <rPh sb="338" eb="340">
      <t>ショリ</t>
    </rPh>
    <rPh sb="340" eb="342">
      <t>スイリョウ</t>
    </rPh>
    <rPh sb="343" eb="345">
      <t>ゲンショウ</t>
    </rPh>
    <rPh sb="346" eb="347">
      <t>トモナ</t>
    </rPh>
    <rPh sb="349" eb="351">
      <t>テイカ</t>
    </rPh>
    <rPh sb="357" eb="360">
      <t>スイセンカ</t>
    </rPh>
    <rPh sb="360" eb="361">
      <t>リツ</t>
    </rPh>
    <rPh sb="395" eb="397">
      <t>ルイジ</t>
    </rPh>
    <rPh sb="397" eb="399">
      <t>ダンタイ</t>
    </rPh>
    <rPh sb="399" eb="402">
      <t>ヘイキンチ</t>
    </rPh>
    <rPh sb="403" eb="405">
      <t>ウワマワ</t>
    </rPh>
    <rPh sb="413" eb="415">
      <t>サンシュツ</t>
    </rPh>
    <rPh sb="415" eb="416">
      <t>モト</t>
    </rPh>
    <rPh sb="419" eb="421">
      <t>ショリ</t>
    </rPh>
    <rPh sb="421" eb="424">
      <t>クイキナイ</t>
    </rPh>
    <rPh sb="424" eb="426">
      <t>ジンコウ</t>
    </rPh>
    <rPh sb="426" eb="427">
      <t>オヨ</t>
    </rPh>
    <rPh sb="428" eb="430">
      <t>スイセン</t>
    </rPh>
    <rPh sb="430" eb="432">
      <t>ベンジョ</t>
    </rPh>
    <rPh sb="432" eb="434">
      <t>セッチ</t>
    </rPh>
    <rPh sb="434" eb="435">
      <t>ズ</t>
    </rPh>
    <rPh sb="436" eb="438">
      <t>ジンコウ</t>
    </rPh>
    <rPh sb="439" eb="440">
      <t>トモ</t>
    </rPh>
    <rPh sb="441" eb="443">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</si>
</sst>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A8-4009-926E-0B0A33B43689}"/>
            </c:ext>
          </c:extLst>
        </c:ser>
        <c:dLbls>
          <c:showLegendKey val="0"/>
          <c:showVal val="0"/>
          <c:showCatName val="0"/>
          <c:showSerName val="0"/>
          <c:showPercent val="0"/>
          <c:showBubbleSize val="0"/>
        </c:dLbls>
        <c:gapWidth val="150"/>
        <c:axId val="92948352"/>
        <c:axId val="930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xmlns:c16r2="http://schemas.microsoft.com/office/drawing/2015/06/chart">
            <c:ext xmlns:c16="http://schemas.microsoft.com/office/drawing/2014/chart" uri="{C3380CC4-5D6E-409C-BE32-E72D297353CC}">
              <c16:uniqueId val="{00000001-CEA8-4009-926E-0B0A33B43689}"/>
            </c:ext>
          </c:extLst>
        </c:ser>
        <c:dLbls>
          <c:showLegendKey val="0"/>
          <c:showVal val="0"/>
          <c:showCatName val="0"/>
          <c:showSerName val="0"/>
          <c:showPercent val="0"/>
          <c:showBubbleSize val="0"/>
        </c:dLbls>
        <c:marker val="1"/>
        <c:smooth val="0"/>
        <c:axId val="92948352"/>
        <c:axId val="93025024"/>
      </c:lineChart>
      <c:dateAx>
        <c:axId val="92948352"/>
        <c:scaling>
          <c:orientation val="minMax"/>
        </c:scaling>
        <c:delete val="1"/>
        <c:axPos val="b"/>
        <c:numFmt formatCode="&quot;H&quot;yy" sourceLinked="1"/>
        <c:majorTickMark val="none"/>
        <c:minorTickMark val="none"/>
        <c:tickLblPos val="none"/>
        <c:crossAx val="93025024"/>
        <c:crosses val="autoZero"/>
        <c:auto val="1"/>
        <c:lblOffset val="100"/>
        <c:baseTimeUnit val="years"/>
      </c:dateAx>
      <c:valAx>
        <c:axId val="930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49.87</c:v>
                </c:pt>
                <c:pt idx="1">
                  <c:v>58.21</c:v>
                </c:pt>
                <c:pt idx="2">
                  <c:v>55.56</c:v>
                </c:pt>
                <c:pt idx="3">
                  <c:v>54.52</c:v>
                </c:pt>
                <c:pt idx="4">
                  <c:v>54.29</c:v>
                </c:pt>
              </c:numCache>
            </c:numRef>
          </c:val>
          <c:extLst xmlns:c16r2="http://schemas.microsoft.com/office/drawing/2015/06/chart">
            <c:ext xmlns:c16="http://schemas.microsoft.com/office/drawing/2014/chart" uri="{C3380CC4-5D6E-409C-BE32-E72D297353CC}">
              <c16:uniqueId val="{00000000-2A5B-40F3-AB50-E074EA686E8A}"/>
            </c:ext>
          </c:extLst>
        </c:ser>
        <c:dLbls>
          <c:showLegendKey val="0"/>
          <c:showVal val="0"/>
          <c:showCatName val="0"/>
          <c:showSerName val="0"/>
          <c:showPercent val="0"/>
          <c:showBubbleSize val="0"/>
        </c:dLbls>
        <c:gapWidth val="150"/>
        <c:axId val="89680128"/>
        <c:axId val="921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xmlns:c16r2="http://schemas.microsoft.com/office/drawing/2015/06/chart">
            <c:ext xmlns:c16="http://schemas.microsoft.com/office/drawing/2014/chart" uri="{C3380CC4-5D6E-409C-BE32-E72D297353CC}">
              <c16:uniqueId val="{00000001-2A5B-40F3-AB50-E074EA686E8A}"/>
            </c:ext>
          </c:extLst>
        </c:ser>
        <c:dLbls>
          <c:showLegendKey val="0"/>
          <c:showVal val="0"/>
          <c:showCatName val="0"/>
          <c:showSerName val="0"/>
          <c:showPercent val="0"/>
          <c:showBubbleSize val="0"/>
        </c:dLbls>
        <c:marker val="1"/>
        <c:smooth val="0"/>
        <c:axId val="89680128"/>
        <c:axId val="92144000"/>
      </c:lineChart>
      <c:dateAx>
        <c:axId val="89680128"/>
        <c:scaling>
          <c:orientation val="minMax"/>
        </c:scaling>
        <c:delete val="1"/>
        <c:axPos val="b"/>
        <c:numFmt formatCode="&quot;H&quot;yy" sourceLinked="1"/>
        <c:majorTickMark val="none"/>
        <c:minorTickMark val="none"/>
        <c:tickLblPos val="none"/>
        <c:crossAx val="92144000"/>
        <c:crosses val="autoZero"/>
        <c:auto val="1"/>
        <c:lblOffset val="100"/>
        <c:baseTimeUnit val="years"/>
      </c:dateAx>
      <c:valAx>
        <c:axId val="921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97.55</c:v>
                </c:pt>
                <c:pt idx="1">
                  <c:v>97.36</c:v>
                </c:pt>
                <c:pt idx="2">
                  <c:v>97.54</c:v>
                </c:pt>
                <c:pt idx="3">
                  <c:v>97.44</c:v>
                </c:pt>
                <c:pt idx="4">
                  <c:v>97.44</c:v>
                </c:pt>
              </c:numCache>
            </c:numRef>
          </c:val>
          <c:extLst xmlns:c16r2="http://schemas.microsoft.com/office/drawing/2015/06/chart">
            <c:ext xmlns:c16="http://schemas.microsoft.com/office/drawing/2014/chart" uri="{C3380CC4-5D6E-409C-BE32-E72D297353CC}">
              <c16:uniqueId val="{00000000-9DD0-42D8-9B6D-665C80E6ADE4}"/>
            </c:ext>
          </c:extLst>
        </c:ser>
        <c:dLbls>
          <c:showLegendKey val="0"/>
          <c:showVal val="0"/>
          <c:showCatName val="0"/>
          <c:showSerName val="0"/>
          <c:showPercent val="0"/>
          <c:showBubbleSize val="0"/>
        </c:dLbls>
        <c:gapWidth val="150"/>
        <c:axId val="92170880"/>
        <c:axId val="921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xmlns:c16r2="http://schemas.microsoft.com/office/drawing/2015/06/chart">
            <c:ext xmlns:c16="http://schemas.microsoft.com/office/drawing/2014/chart" uri="{C3380CC4-5D6E-409C-BE32-E72D297353CC}">
              <c16:uniqueId val="{00000001-9DD0-42D8-9B6D-665C80E6ADE4}"/>
            </c:ext>
          </c:extLst>
        </c:ser>
        <c:dLbls>
          <c:showLegendKey val="0"/>
          <c:showVal val="0"/>
          <c:showCatName val="0"/>
          <c:showSerName val="0"/>
          <c:showPercent val="0"/>
          <c:showBubbleSize val="0"/>
        </c:dLbls>
        <c:marker val="1"/>
        <c:smooth val="0"/>
        <c:axId val="92170880"/>
        <c:axId val="92173056"/>
      </c:lineChart>
      <c:dateAx>
        <c:axId val="92170880"/>
        <c:scaling>
          <c:orientation val="minMax"/>
        </c:scaling>
        <c:delete val="1"/>
        <c:axPos val="b"/>
        <c:numFmt formatCode="&quot;H&quot;yy" sourceLinked="1"/>
        <c:majorTickMark val="none"/>
        <c:minorTickMark val="none"/>
        <c:tickLblPos val="none"/>
        <c:crossAx val="92173056"/>
        <c:crosses val="autoZero"/>
        <c:auto val="1"/>
        <c:lblOffset val="100"/>
        <c:baseTimeUnit val="years"/>
      </c:dateAx>
      <c:valAx>
        <c:axId val="92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129.01</c:v>
                </c:pt>
                <c:pt idx="1">
                  <c:v>128.94999999999999</c:v>
                </c:pt>
                <c:pt idx="2">
                  <c:v>117.86</c:v>
                </c:pt>
                <c:pt idx="3">
                  <c:v>121.71</c:v>
                </c:pt>
                <c:pt idx="4">
                  <c:v>118.52</c:v>
                </c:pt>
              </c:numCache>
            </c:numRef>
          </c:val>
          <c:extLst xmlns:c16r2="http://schemas.microsoft.com/office/drawing/2015/06/chart">
            <c:ext xmlns:c16="http://schemas.microsoft.com/office/drawing/2014/chart" uri="{C3380CC4-5D6E-409C-BE32-E72D297353CC}">
              <c16:uniqueId val="{00000000-5EBE-44EC-BA0A-C3CF827513CD}"/>
            </c:ext>
          </c:extLst>
        </c:ser>
        <c:dLbls>
          <c:showLegendKey val="0"/>
          <c:showVal val="0"/>
          <c:showCatName val="0"/>
          <c:showSerName val="0"/>
          <c:showPercent val="0"/>
          <c:showBubbleSize val="0"/>
        </c:dLbls>
        <c:gapWidth val="150"/>
        <c:axId val="114349568"/>
        <c:axId val="1143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100.99</c:v>
                </c:pt>
                <c:pt idx="2">
                  <c:v>101.27</c:v>
                </c:pt>
                <c:pt idx="3">
                  <c:v>101.91</c:v>
                </c:pt>
                <c:pt idx="4">
                  <c:v>103.09</c:v>
                </c:pt>
              </c:numCache>
            </c:numRef>
          </c:val>
          <c:smooth val="0"/>
          <c:extLst xmlns:c16r2="http://schemas.microsoft.com/office/drawing/2015/06/chart">
            <c:ext xmlns:c16="http://schemas.microsoft.com/office/drawing/2014/chart" uri="{C3380CC4-5D6E-409C-BE32-E72D297353CC}">
              <c16:uniqueId val="{00000001-5EBE-44EC-BA0A-C3CF827513CD}"/>
            </c:ext>
          </c:extLst>
        </c:ser>
        <c:dLbls>
          <c:showLegendKey val="0"/>
          <c:showVal val="0"/>
          <c:showCatName val="0"/>
          <c:showSerName val="0"/>
          <c:showPercent val="0"/>
          <c:showBubbleSize val="0"/>
        </c:dLbls>
        <c:marker val="1"/>
        <c:smooth val="0"/>
        <c:axId val="114349568"/>
        <c:axId val="114351488"/>
      </c:lineChart>
      <c:dateAx>
        <c:axId val="114349568"/>
        <c:scaling>
          <c:orientation val="minMax"/>
        </c:scaling>
        <c:delete val="1"/>
        <c:axPos val="b"/>
        <c:numFmt formatCode="&quot;H&quot;yy" sourceLinked="1"/>
        <c:majorTickMark val="none"/>
        <c:minorTickMark val="none"/>
        <c:tickLblPos val="none"/>
        <c:crossAx val="114351488"/>
        <c:crosses val="autoZero"/>
        <c:auto val="1"/>
        <c:lblOffset val="100"/>
        <c:baseTimeUnit val="years"/>
      </c:dateAx>
      <c:valAx>
        <c:axId val="114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18.809999999999999</c:v>
                </c:pt>
                <c:pt idx="1">
                  <c:v>21.25</c:v>
                </c:pt>
                <c:pt idx="2">
                  <c:v>23.64</c:v>
                </c:pt>
                <c:pt idx="3">
                  <c:v>26.01</c:v>
                </c:pt>
                <c:pt idx="4">
                  <c:v>28.33</c:v>
                </c:pt>
              </c:numCache>
            </c:numRef>
          </c:val>
          <c:extLst xmlns:c16r2="http://schemas.microsoft.com/office/drawing/2015/06/chart">
            <c:ext xmlns:c16="http://schemas.microsoft.com/office/drawing/2014/chart" uri="{C3380CC4-5D6E-409C-BE32-E72D297353CC}">
              <c16:uniqueId val="{00000000-E8D4-4F83-9995-72E0D5F92D48}"/>
            </c:ext>
          </c:extLst>
        </c:ser>
        <c:dLbls>
          <c:showLegendKey val="0"/>
          <c:showVal val="0"/>
          <c:showCatName val="0"/>
          <c:showSerName val="0"/>
          <c:showPercent val="0"/>
          <c:showBubbleSize val="0"/>
        </c:dLbls>
        <c:gapWidth val="150"/>
        <c:axId val="132636672"/>
        <c:axId val="1326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22.69</c:v>
                </c:pt>
                <c:pt idx="2">
                  <c:v>24.32</c:v>
                </c:pt>
                <c:pt idx="3">
                  <c:v>28.19</c:v>
                </c:pt>
                <c:pt idx="4">
                  <c:v>24.8</c:v>
                </c:pt>
              </c:numCache>
            </c:numRef>
          </c:val>
          <c:smooth val="0"/>
          <c:extLst xmlns:c16r2="http://schemas.microsoft.com/office/drawing/2015/06/chart">
            <c:ext xmlns:c16="http://schemas.microsoft.com/office/drawing/2014/chart" uri="{C3380CC4-5D6E-409C-BE32-E72D297353CC}">
              <c16:uniqueId val="{00000001-E8D4-4F83-9995-72E0D5F92D48}"/>
            </c:ext>
          </c:extLst>
        </c:ser>
        <c:dLbls>
          <c:showLegendKey val="0"/>
          <c:showVal val="0"/>
          <c:showCatName val="0"/>
          <c:showSerName val="0"/>
          <c:showPercent val="0"/>
          <c:showBubbleSize val="0"/>
        </c:dLbls>
        <c:marker val="1"/>
        <c:smooth val="0"/>
        <c:axId val="132636672"/>
        <c:axId val="132638592"/>
      </c:lineChart>
      <c:dateAx>
        <c:axId val="132636672"/>
        <c:scaling>
          <c:orientation val="minMax"/>
        </c:scaling>
        <c:delete val="1"/>
        <c:axPos val="b"/>
        <c:numFmt formatCode="&quot;H&quot;yy" sourceLinked="1"/>
        <c:majorTickMark val="none"/>
        <c:minorTickMark val="none"/>
        <c:tickLblPos val="none"/>
        <c:crossAx val="132638592"/>
        <c:crosses val="autoZero"/>
        <c:auto val="1"/>
        <c:lblOffset val="100"/>
        <c:baseTimeUnit val="years"/>
      </c:dateAx>
      <c:valAx>
        <c:axId val="1326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E3-4D4F-B30E-A7BD7E6E2ED0}"/>
            </c:ext>
          </c:extLst>
        </c:ser>
        <c:dLbls>
          <c:showLegendKey val="0"/>
          <c:showVal val="0"/>
          <c:showCatName val="0"/>
          <c:showSerName val="0"/>
          <c:showPercent val="0"/>
          <c:showBubbleSize val="0"/>
        </c:dLbls>
        <c:gapWidth val="150"/>
        <c:axId val="142899072"/>
        <c:axId val="1429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6E3-4D4F-B30E-A7BD7E6E2ED0}"/>
            </c:ext>
          </c:extLst>
        </c:ser>
        <c:dLbls>
          <c:showLegendKey val="0"/>
          <c:showVal val="0"/>
          <c:showCatName val="0"/>
          <c:showSerName val="0"/>
          <c:showPercent val="0"/>
          <c:showBubbleSize val="0"/>
        </c:dLbls>
        <c:marker val="1"/>
        <c:smooth val="0"/>
        <c:axId val="142899072"/>
        <c:axId val="142919936"/>
      </c:lineChart>
      <c:dateAx>
        <c:axId val="142899072"/>
        <c:scaling>
          <c:orientation val="minMax"/>
        </c:scaling>
        <c:delete val="1"/>
        <c:axPos val="b"/>
        <c:numFmt formatCode="&quot;H&quot;yy" sourceLinked="1"/>
        <c:majorTickMark val="none"/>
        <c:minorTickMark val="none"/>
        <c:tickLblPos val="none"/>
        <c:crossAx val="142919936"/>
        <c:crosses val="autoZero"/>
        <c:auto val="1"/>
        <c:lblOffset val="100"/>
        <c:baseTimeUnit val="years"/>
      </c:dateAx>
      <c:valAx>
        <c:axId val="1429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56-400D-AB4B-6779B3D86482}"/>
            </c:ext>
          </c:extLst>
        </c:ser>
        <c:dLbls>
          <c:showLegendKey val="0"/>
          <c:showVal val="0"/>
          <c:showCatName val="0"/>
          <c:showSerName val="0"/>
          <c:showPercent val="0"/>
          <c:showBubbleSize val="0"/>
        </c:dLbls>
        <c:gapWidth val="150"/>
        <c:axId val="172964480"/>
        <c:axId val="1730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149.02000000000001</c:v>
                </c:pt>
                <c:pt idx="2">
                  <c:v>137.09</c:v>
                </c:pt>
                <c:pt idx="3">
                  <c:v>127.98</c:v>
                </c:pt>
                <c:pt idx="4">
                  <c:v>101.24</c:v>
                </c:pt>
              </c:numCache>
            </c:numRef>
          </c:val>
          <c:smooth val="0"/>
          <c:extLst xmlns:c16r2="http://schemas.microsoft.com/office/drawing/2015/06/chart">
            <c:ext xmlns:c16="http://schemas.microsoft.com/office/drawing/2014/chart" uri="{C3380CC4-5D6E-409C-BE32-E72D297353CC}">
              <c16:uniqueId val="{00000001-7056-400D-AB4B-6779B3D86482}"/>
            </c:ext>
          </c:extLst>
        </c:ser>
        <c:dLbls>
          <c:showLegendKey val="0"/>
          <c:showVal val="0"/>
          <c:showCatName val="0"/>
          <c:showSerName val="0"/>
          <c:showPercent val="0"/>
          <c:showBubbleSize val="0"/>
        </c:dLbls>
        <c:marker val="1"/>
        <c:smooth val="0"/>
        <c:axId val="172964480"/>
        <c:axId val="173073920"/>
      </c:lineChart>
      <c:dateAx>
        <c:axId val="172964480"/>
        <c:scaling>
          <c:orientation val="minMax"/>
        </c:scaling>
        <c:delete val="1"/>
        <c:axPos val="b"/>
        <c:numFmt formatCode="&quot;H&quot;yy" sourceLinked="1"/>
        <c:majorTickMark val="none"/>
        <c:minorTickMark val="none"/>
        <c:tickLblPos val="none"/>
        <c:crossAx val="173073920"/>
        <c:crosses val="autoZero"/>
        <c:auto val="1"/>
        <c:lblOffset val="100"/>
        <c:baseTimeUnit val="years"/>
      </c:dateAx>
      <c:valAx>
        <c:axId val="173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186.64</c:v>
                </c:pt>
                <c:pt idx="1">
                  <c:v>200.34</c:v>
                </c:pt>
                <c:pt idx="2">
                  <c:v>197.14</c:v>
                </c:pt>
                <c:pt idx="3">
                  <c:v>208.8</c:v>
                </c:pt>
                <c:pt idx="4">
                  <c:v>198.77</c:v>
                </c:pt>
              </c:numCache>
            </c:numRef>
          </c:val>
          <c:extLst xmlns:c16r2="http://schemas.microsoft.com/office/drawing/2015/06/chart">
            <c:ext xmlns:c16="http://schemas.microsoft.com/office/drawing/2014/chart" uri="{C3380CC4-5D6E-409C-BE32-E72D297353CC}">
              <c16:uniqueId val="{00000000-89BC-4F5F-AA71-2A5216974F0D}"/>
            </c:ext>
          </c:extLst>
        </c:ser>
        <c:dLbls>
          <c:showLegendKey val="0"/>
          <c:showVal val="0"/>
          <c:showCatName val="0"/>
          <c:showSerName val="0"/>
          <c:showPercent val="0"/>
          <c:showBubbleSize val="0"/>
        </c:dLbls>
        <c:gapWidth val="150"/>
        <c:axId val="79618816"/>
        <c:axId val="796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38.119999999999997</c:v>
                </c:pt>
                <c:pt idx="2">
                  <c:v>43.5</c:v>
                </c:pt>
                <c:pt idx="3">
                  <c:v>44.14</c:v>
                </c:pt>
                <c:pt idx="4">
                  <c:v>37.24</c:v>
                </c:pt>
              </c:numCache>
            </c:numRef>
          </c:val>
          <c:smooth val="0"/>
          <c:extLst xmlns:c16r2="http://schemas.microsoft.com/office/drawing/2015/06/chart">
            <c:ext xmlns:c16="http://schemas.microsoft.com/office/drawing/2014/chart" uri="{C3380CC4-5D6E-409C-BE32-E72D297353CC}">
              <c16:uniqueId val="{00000001-89BC-4F5F-AA71-2A5216974F0D}"/>
            </c:ext>
          </c:extLst>
        </c:ser>
        <c:dLbls>
          <c:showLegendKey val="0"/>
          <c:showVal val="0"/>
          <c:showCatName val="0"/>
          <c:showSerName val="0"/>
          <c:showPercent val="0"/>
          <c:showBubbleSize val="0"/>
        </c:dLbls>
        <c:marker val="1"/>
        <c:smooth val="0"/>
        <c:axId val="79618816"/>
        <c:axId val="79620736"/>
      </c:lineChart>
      <c:dateAx>
        <c:axId val="79618816"/>
        <c:scaling>
          <c:orientation val="minMax"/>
        </c:scaling>
        <c:delete val="1"/>
        <c:axPos val="b"/>
        <c:numFmt formatCode="&quot;H&quot;yy" sourceLinked="1"/>
        <c:majorTickMark val="none"/>
        <c:minorTickMark val="none"/>
        <c:tickLblPos val="none"/>
        <c:crossAx val="79620736"/>
        <c:crosses val="autoZero"/>
        <c:auto val="1"/>
        <c:lblOffset val="100"/>
        <c:baseTimeUnit val="years"/>
      </c:dateAx>
      <c:valAx>
        <c:axId val="79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331.99</c:v>
                </c:pt>
                <c:pt idx="1">
                  <c:v>299.75</c:v>
                </c:pt>
                <c:pt idx="2">
                  <c:v>192.22</c:v>
                </c:pt>
                <c:pt idx="3">
                  <c:v>139.63</c:v>
                </c:pt>
                <c:pt idx="4">
                  <c:v>108.45</c:v>
                </c:pt>
              </c:numCache>
            </c:numRef>
          </c:val>
          <c:extLst xmlns:c16r2="http://schemas.microsoft.com/office/drawing/2015/06/chart">
            <c:ext xmlns:c16="http://schemas.microsoft.com/office/drawing/2014/chart" uri="{C3380CC4-5D6E-409C-BE32-E72D297353CC}">
              <c16:uniqueId val="{00000000-602F-4209-9F0B-C2546B4B6380}"/>
            </c:ext>
          </c:extLst>
        </c:ser>
        <c:dLbls>
          <c:showLegendKey val="0"/>
          <c:showVal val="0"/>
          <c:showCatName val="0"/>
          <c:showSerName val="0"/>
          <c:showPercent val="0"/>
          <c:showBubbleSize val="0"/>
        </c:dLbls>
        <c:gapWidth val="150"/>
        <c:axId val="79910016"/>
        <c:axId val="799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xmlns:c16r2="http://schemas.microsoft.com/office/drawing/2015/06/chart">
            <c:ext xmlns:c16="http://schemas.microsoft.com/office/drawing/2014/chart" uri="{C3380CC4-5D6E-409C-BE32-E72D297353CC}">
              <c16:uniqueId val="{00000001-602F-4209-9F0B-C2546B4B6380}"/>
            </c:ext>
          </c:extLst>
        </c:ser>
        <c:dLbls>
          <c:showLegendKey val="0"/>
          <c:showVal val="0"/>
          <c:showCatName val="0"/>
          <c:showSerName val="0"/>
          <c:showPercent val="0"/>
          <c:showBubbleSize val="0"/>
        </c:dLbls>
        <c:marker val="1"/>
        <c:smooth val="0"/>
        <c:axId val="79910016"/>
        <c:axId val="79911936"/>
      </c:lineChart>
      <c:dateAx>
        <c:axId val="79910016"/>
        <c:scaling>
          <c:orientation val="minMax"/>
        </c:scaling>
        <c:delete val="1"/>
        <c:axPos val="b"/>
        <c:numFmt formatCode="&quot;H&quot;yy" sourceLinked="1"/>
        <c:majorTickMark val="none"/>
        <c:minorTickMark val="none"/>
        <c:tickLblPos val="none"/>
        <c:crossAx val="79911936"/>
        <c:crosses val="autoZero"/>
        <c:auto val="1"/>
        <c:lblOffset val="100"/>
        <c:baseTimeUnit val="years"/>
      </c:dateAx>
      <c:valAx>
        <c:axId val="79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72.81</c:v>
                </c:pt>
                <c:pt idx="1">
                  <c:v>71.3</c:v>
                </c:pt>
                <c:pt idx="2">
                  <c:v>77.400000000000006</c:v>
                </c:pt>
                <c:pt idx="3">
                  <c:v>65.040000000000006</c:v>
                </c:pt>
                <c:pt idx="4">
                  <c:v>74.099999999999994</c:v>
                </c:pt>
              </c:numCache>
            </c:numRef>
          </c:val>
          <c:extLst xmlns:c16r2="http://schemas.microsoft.com/office/drawing/2015/06/chart">
            <c:ext xmlns:c16="http://schemas.microsoft.com/office/drawing/2014/chart" uri="{C3380CC4-5D6E-409C-BE32-E72D297353CC}">
              <c16:uniqueId val="{00000000-D21D-40BA-B3E8-F91D85153310}"/>
            </c:ext>
          </c:extLst>
        </c:ser>
        <c:dLbls>
          <c:showLegendKey val="0"/>
          <c:showVal val="0"/>
          <c:showCatName val="0"/>
          <c:showSerName val="0"/>
          <c:showPercent val="0"/>
          <c:showBubbleSize val="0"/>
        </c:dLbls>
        <c:gapWidth val="150"/>
        <c:axId val="79926400"/>
        <c:axId val="799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xmlns:c16r2="http://schemas.microsoft.com/office/drawing/2015/06/chart">
            <c:ext xmlns:c16="http://schemas.microsoft.com/office/drawing/2014/chart" uri="{C3380CC4-5D6E-409C-BE32-E72D297353CC}">
              <c16:uniqueId val="{00000001-D21D-40BA-B3E8-F91D85153310}"/>
            </c:ext>
          </c:extLst>
        </c:ser>
        <c:dLbls>
          <c:showLegendKey val="0"/>
          <c:showVal val="0"/>
          <c:showCatName val="0"/>
          <c:showSerName val="0"/>
          <c:showPercent val="0"/>
          <c:showBubbleSize val="0"/>
        </c:dLbls>
        <c:marker val="1"/>
        <c:smooth val="0"/>
        <c:axId val="79926400"/>
        <c:axId val="79928320"/>
      </c:lineChart>
      <c:dateAx>
        <c:axId val="79926400"/>
        <c:scaling>
          <c:orientation val="minMax"/>
        </c:scaling>
        <c:delete val="1"/>
        <c:axPos val="b"/>
        <c:numFmt formatCode="&quot;H&quot;yy" sourceLinked="1"/>
        <c:majorTickMark val="none"/>
        <c:minorTickMark val="none"/>
        <c:tickLblPos val="none"/>
        <c:crossAx val="79928320"/>
        <c:crosses val="autoZero"/>
        <c:auto val="1"/>
        <c:lblOffset val="100"/>
        <c:baseTimeUnit val="years"/>
      </c:dateAx>
      <c:valAx>
        <c:axId val="79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213.83</c:v>
                </c:pt>
                <c:pt idx="1">
                  <c:v>219.66</c:v>
                </c:pt>
                <c:pt idx="2">
                  <c:v>202.43</c:v>
                </c:pt>
                <c:pt idx="3">
                  <c:v>242.6</c:v>
                </c:pt>
                <c:pt idx="4">
                  <c:v>213.13</c:v>
                </c:pt>
              </c:numCache>
            </c:numRef>
          </c:val>
          <c:extLst xmlns:c16r2="http://schemas.microsoft.com/office/drawing/2015/06/chart">
            <c:ext xmlns:c16="http://schemas.microsoft.com/office/drawing/2014/chart" uri="{C3380CC4-5D6E-409C-BE32-E72D297353CC}">
              <c16:uniqueId val="{00000000-A400-4314-925F-7442EE5965DA}"/>
            </c:ext>
          </c:extLst>
        </c:ser>
        <c:dLbls>
          <c:showLegendKey val="0"/>
          <c:showVal val="0"/>
          <c:showCatName val="0"/>
          <c:showSerName val="0"/>
          <c:showPercent val="0"/>
          <c:showBubbleSize val="0"/>
        </c:dLbls>
        <c:gapWidth val="150"/>
        <c:axId val="89581056"/>
        <c:axId val="895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xmlns:c16r2="http://schemas.microsoft.com/office/drawing/2015/06/chart">
            <c:ext xmlns:c16="http://schemas.microsoft.com/office/drawing/2014/chart" uri="{C3380CC4-5D6E-409C-BE32-E72D297353CC}">
              <c16:uniqueId val="{00000001-A400-4314-925F-7442EE5965DA}"/>
            </c:ext>
          </c:extLst>
        </c:ser>
        <c:dLbls>
          <c:showLegendKey val="0"/>
          <c:showVal val="0"/>
          <c:showCatName val="0"/>
          <c:showSerName val="0"/>
          <c:showPercent val="0"/>
          <c:showBubbleSize val="0"/>
        </c:dLbls>
        <c:marker val="1"/>
        <c:smooth val="0"/>
        <c:axId val="89581056"/>
        <c:axId val="89582976"/>
      </c:lineChart>
      <c:dateAx>
        <c:axId val="89581056"/>
        <c:scaling>
          <c:orientation val="minMax"/>
        </c:scaling>
        <c:delete val="1"/>
        <c:axPos val="b"/>
        <c:numFmt formatCode="&quot;H&quot;yy" sourceLinked="1"/>
        <c:majorTickMark val="none"/>
        <c:minorTickMark val="none"/>
        <c:tickLblPos val="none"/>
        <c:crossAx val="89582976"/>
        <c:crosses val="autoZero"/>
        <c:auto val="1"/>
        <c:lblOffset val="100"/>
        <c:baseTimeUnit val="years"/>
      </c:dateAx>
      <c:valAx>
        <c:axId val="895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新潟県　小千谷市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34565</v>
      </c>
      <c r="AM8" s="69"/>
      <c r="AN8" s="69"/>
      <c r="AO8" s="69"/>
      <c r="AP8" s="69"/>
      <c r="AQ8" s="69"/>
      <c r="AR8" s="69"/>
      <c r="AS8" s="69"/>
      <c r="AT8" s="68">
        <f>データ!T6</f>
        <v>155.19</v>
      </c>
      <c r="AU8" s="68"/>
      <c r="AV8" s="68"/>
      <c r="AW8" s="68"/>
      <c r="AX8" s="68"/>
      <c r="AY8" s="68"/>
      <c r="AZ8" s="68"/>
      <c r="BA8" s="68"/>
      <c r="BB8" s="68">
        <f>データ!U6</f>
        <v>222.73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f>データ!O6</f>
        <v>69.87</v>
      </c>
      <c r="J10" s="68"/>
      <c r="K10" s="68"/>
      <c r="L10" s="68"/>
      <c r="M10" s="68"/>
      <c r="N10" s="68"/>
      <c r="O10" s="68"/>
      <c r="P10" s="68">
        <f>データ!P6</f>
        <v>10.37</v>
      </c>
      <c r="Q10" s="68"/>
      <c r="R10" s="68"/>
      <c r="S10" s="68"/>
      <c r="T10" s="68"/>
      <c r="U10" s="68"/>
      <c r="V10" s="68"/>
      <c r="W10" s="68">
        <f>データ!Q6</f>
        <v>94.77</v>
      </c>
      <c r="X10" s="68"/>
      <c r="Y10" s="68"/>
      <c r="Z10" s="68"/>
      <c r="AA10" s="68"/>
      <c r="AB10" s="68"/>
      <c r="AC10" s="68"/>
      <c r="AD10" s="69">
        <f>データ!R6</f>
        <v>3300</v>
      </c>
      <c r="AE10" s="69"/>
      <c r="AF10" s="69"/>
      <c r="AG10" s="69"/>
      <c r="AH10" s="69"/>
      <c r="AI10" s="69"/>
      <c r="AJ10" s="69"/>
      <c r="AK10" s="2"/>
      <c r="AL10" s="69">
        <f>データ!V6</f>
        <v>3559</v>
      </c>
      <c r="AM10" s="69"/>
      <c r="AN10" s="69"/>
      <c r="AO10" s="69"/>
      <c r="AP10" s="69"/>
      <c r="AQ10" s="69"/>
      <c r="AR10" s="69"/>
      <c r="AS10" s="69"/>
      <c r="AT10" s="68">
        <f>データ!W6</f>
        <v>2.76</v>
      </c>
      <c r="AU10" s="68"/>
      <c r="AV10" s="68"/>
      <c r="AW10" s="68"/>
      <c r="AX10" s="68"/>
      <c r="AY10" s="68"/>
      <c r="AZ10" s="68"/>
      <c r="BA10" s="68"/>
      <c r="BB10" s="68">
        <f>データ!X6</f>
        <v>1289.49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y89d2IcZqGO8rtC6TWrDi1vKSUy1maZyud4S0PuMKcgd+M3cKTkPx3WPTJ7rJv3PrsmIXFkvpjmDwlnKaavZw==" saltValue="08eZOE+s/qheTRfLcYgg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152081</v>
      </c>
      <c r="D6" s="33">
        <f t="shared" si="3"/>
        <v>46</v>
      </c>
      <c r="E6" s="33">
        <f t="shared" si="3"/>
        <v>17</v>
      </c>
      <c r="F6" s="33">
        <f t="shared" si="3"/>
        <v>5</v>
      </c>
      <c r="G6" s="33">
        <f t="shared" si="3"/>
        <v>0</v>
      </c>
      <c r="H6" s="33" t="str">
        <f t="shared" si="3"/>
        <v>新潟県　小千谷市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69.87</v>
      </c>
      <c r="P6" s="34">
        <f t="shared" si="3"/>
        <v>10.37</v>
      </c>
      <c r="Q6" s="34">
        <f t="shared" si="3"/>
        <v>94.77</v>
      </c>
      <c r="R6" s="34">
        <f t="shared" si="3"/>
        <v>3300</v>
      </c>
      <c r="S6" s="34">
        <f t="shared" si="3"/>
        <v>34565</v>
      </c>
      <c r="T6" s="34">
        <f t="shared" si="3"/>
        <v>155.19</v>
      </c>
      <c r="U6" s="34">
        <f t="shared" si="3"/>
        <v>222.73</v>
      </c>
      <c r="V6" s="34">
        <f t="shared" si="3"/>
        <v>3559</v>
      </c>
      <c r="W6" s="34">
        <f t="shared" si="3"/>
        <v>2.76</v>
      </c>
      <c r="X6" s="34">
        <f t="shared" si="3"/>
        <v>1289.49</v>
      </c>
      <c r="Y6" s="35">
        <f>IF(Y7="",NA(),Y7)</f>
        <v>129.01</v>
      </c>
      <c r="Z6" s="35">
        <f t="shared" ref="Z6:AH6" si="4">IF(Z7="",NA(),Z7)</f>
        <v>128.94999999999999</v>
      </c>
      <c r="AA6" s="35">
        <f t="shared" si="4"/>
        <v>117.86</v>
      </c>
      <c r="AB6" s="35">
        <f t="shared" si="4"/>
        <v>121.71</v>
      </c>
      <c r="AC6" s="35">
        <f t="shared" si="4"/>
        <v>118.52</v>
      </c>
      <c r="AD6" s="35">
        <f t="shared" si="4"/>
        <v>99.66</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149.02000000000001</v>
      </c>
      <c r="AQ6" s="35">
        <f t="shared" si="5"/>
        <v>137.09</v>
      </c>
      <c r="AR6" s="35">
        <f t="shared" si="5"/>
        <v>127.98</v>
      </c>
      <c r="AS6" s="35">
        <f t="shared" si="5"/>
        <v>101.24</v>
      </c>
      <c r="AT6" s="34" t="str">
        <f>IF(AT7="","",IF(AT7="-","【-】","【"&amp;SUBSTITUTE(TEXT(AT7,"#,##0.00"),"-","△")&amp;"】"))</f>
        <v>【121.19】</v>
      </c>
      <c r="AU6" s="35">
        <f>IF(AU7="",NA(),AU7)</f>
        <v>186.64</v>
      </c>
      <c r="AV6" s="35">
        <f t="shared" ref="AV6:BD6" si="6">IF(AV7="",NA(),AV7)</f>
        <v>200.34</v>
      </c>
      <c r="AW6" s="35">
        <f t="shared" si="6"/>
        <v>197.14</v>
      </c>
      <c r="AX6" s="35">
        <f t="shared" si="6"/>
        <v>208.8</v>
      </c>
      <c r="AY6" s="35">
        <f t="shared" si="6"/>
        <v>198.77</v>
      </c>
      <c r="AZ6" s="35">
        <f t="shared" si="6"/>
        <v>31.84</v>
      </c>
      <c r="BA6" s="35">
        <f t="shared" si="6"/>
        <v>38.119999999999997</v>
      </c>
      <c r="BB6" s="35">
        <f t="shared" si="6"/>
        <v>43.5</v>
      </c>
      <c r="BC6" s="35">
        <f t="shared" si="6"/>
        <v>44.14</v>
      </c>
      <c r="BD6" s="35">
        <f t="shared" si="6"/>
        <v>37.24</v>
      </c>
      <c r="BE6" s="34" t="str">
        <f>IF(BE7="","",IF(BE7="-","【-】","【"&amp;SUBSTITUTE(TEXT(BE7,"#,##0.00"),"-","△")&amp;"】"))</f>
        <v>【32.80】</v>
      </c>
      <c r="BF6" s="35">
        <f>IF(BF7="",NA(),BF7)</f>
        <v>331.99</v>
      </c>
      <c r="BG6" s="35">
        <f t="shared" ref="BG6:BO6" si="7">IF(BG7="",NA(),BG7)</f>
        <v>299.75</v>
      </c>
      <c r="BH6" s="35">
        <f t="shared" si="7"/>
        <v>192.22</v>
      </c>
      <c r="BI6" s="35">
        <f t="shared" si="7"/>
        <v>139.63</v>
      </c>
      <c r="BJ6" s="35">
        <f t="shared" si="7"/>
        <v>108.45</v>
      </c>
      <c r="BK6" s="35">
        <f t="shared" si="7"/>
        <v>974.93</v>
      </c>
      <c r="BL6" s="35">
        <f t="shared" si="7"/>
        <v>684.74</v>
      </c>
      <c r="BM6" s="35">
        <f t="shared" si="7"/>
        <v>654.91999999999996</v>
      </c>
      <c r="BN6" s="35">
        <f t="shared" si="7"/>
        <v>654.71</v>
      </c>
      <c r="BO6" s="35">
        <f t="shared" si="7"/>
        <v>783.8</v>
      </c>
      <c r="BP6" s="34" t="str">
        <f>IF(BP7="","",IF(BP7="-","【-】","【"&amp;SUBSTITUTE(TEXT(BP7,"#,##0.00"),"-","△")&amp;"】"))</f>
        <v>【832.52】</v>
      </c>
      <c r="BQ6" s="35">
        <f>IF(BQ7="",NA(),BQ7)</f>
        <v>72.81</v>
      </c>
      <c r="BR6" s="35">
        <f t="shared" ref="BR6:BZ6" si="8">IF(BR7="",NA(),BR7)</f>
        <v>71.3</v>
      </c>
      <c r="BS6" s="35">
        <f t="shared" si="8"/>
        <v>77.400000000000006</v>
      </c>
      <c r="BT6" s="35">
        <f t="shared" si="8"/>
        <v>65.040000000000006</v>
      </c>
      <c r="BU6" s="35">
        <f t="shared" si="8"/>
        <v>74.099999999999994</v>
      </c>
      <c r="BV6" s="35">
        <f t="shared" si="8"/>
        <v>55.32</v>
      </c>
      <c r="BW6" s="35">
        <f t="shared" si="8"/>
        <v>65.33</v>
      </c>
      <c r="BX6" s="35">
        <f t="shared" si="8"/>
        <v>65.39</v>
      </c>
      <c r="BY6" s="35">
        <f t="shared" si="8"/>
        <v>65.37</v>
      </c>
      <c r="BZ6" s="35">
        <f t="shared" si="8"/>
        <v>68.11</v>
      </c>
      <c r="CA6" s="34" t="str">
        <f>IF(CA7="","",IF(CA7="-","【-】","【"&amp;SUBSTITUTE(TEXT(CA7,"#,##0.00"),"-","△")&amp;"】"))</f>
        <v>【60.94】</v>
      </c>
      <c r="CB6" s="35">
        <f>IF(CB7="",NA(),CB7)</f>
        <v>213.83</v>
      </c>
      <c r="CC6" s="35">
        <f t="shared" ref="CC6:CK6" si="9">IF(CC7="",NA(),CC7)</f>
        <v>219.66</v>
      </c>
      <c r="CD6" s="35">
        <f t="shared" si="9"/>
        <v>202.43</v>
      </c>
      <c r="CE6" s="35">
        <f t="shared" si="9"/>
        <v>242.6</v>
      </c>
      <c r="CF6" s="35">
        <f t="shared" si="9"/>
        <v>213.13</v>
      </c>
      <c r="CG6" s="35">
        <f t="shared" si="9"/>
        <v>283.17</v>
      </c>
      <c r="CH6" s="35">
        <f t="shared" si="9"/>
        <v>227.43</v>
      </c>
      <c r="CI6" s="35">
        <f t="shared" si="9"/>
        <v>230.88</v>
      </c>
      <c r="CJ6" s="35">
        <f t="shared" si="9"/>
        <v>228.99</v>
      </c>
      <c r="CK6" s="35">
        <f t="shared" si="9"/>
        <v>222.41</v>
      </c>
      <c r="CL6" s="34" t="str">
        <f>IF(CL7="","",IF(CL7="-","【-】","【"&amp;SUBSTITUTE(TEXT(CL7,"#,##0.00"),"-","△")&amp;"】"))</f>
        <v>【253.04】</v>
      </c>
      <c r="CM6" s="35">
        <f>IF(CM7="",NA(),CM7)</f>
        <v>49.87</v>
      </c>
      <c r="CN6" s="35">
        <f t="shared" ref="CN6:CV6" si="10">IF(CN7="",NA(),CN7)</f>
        <v>58.21</v>
      </c>
      <c r="CO6" s="35">
        <f t="shared" si="10"/>
        <v>55.56</v>
      </c>
      <c r="CP6" s="35">
        <f t="shared" si="10"/>
        <v>54.52</v>
      </c>
      <c r="CQ6" s="35">
        <f t="shared" si="10"/>
        <v>54.29</v>
      </c>
      <c r="CR6" s="35">
        <f t="shared" si="10"/>
        <v>60.65</v>
      </c>
      <c r="CS6" s="35">
        <f t="shared" si="10"/>
        <v>56.01</v>
      </c>
      <c r="CT6" s="35">
        <f t="shared" si="10"/>
        <v>56.72</v>
      </c>
      <c r="CU6" s="35">
        <f t="shared" si="10"/>
        <v>54.06</v>
      </c>
      <c r="CV6" s="35">
        <f t="shared" si="10"/>
        <v>55.26</v>
      </c>
      <c r="CW6" s="34" t="str">
        <f>IF(CW7="","",IF(CW7="-","【-】","【"&amp;SUBSTITUTE(TEXT(CW7,"#,##0.00"),"-","△")&amp;"】"))</f>
        <v>【54.84】</v>
      </c>
      <c r="CX6" s="35">
        <f>IF(CX7="",NA(),CX7)</f>
        <v>97.55</v>
      </c>
      <c r="CY6" s="35">
        <f t="shared" ref="CY6:DG6" si="11">IF(CY7="",NA(),CY7)</f>
        <v>97.36</v>
      </c>
      <c r="CZ6" s="35">
        <f t="shared" si="11"/>
        <v>97.54</v>
      </c>
      <c r="DA6" s="35">
        <f t="shared" si="11"/>
        <v>97.44</v>
      </c>
      <c r="DB6" s="35">
        <f t="shared" si="11"/>
        <v>97.44</v>
      </c>
      <c r="DC6" s="35">
        <f t="shared" si="11"/>
        <v>84.58</v>
      </c>
      <c r="DD6" s="35">
        <f t="shared" si="11"/>
        <v>89.77</v>
      </c>
      <c r="DE6" s="35">
        <f t="shared" si="11"/>
        <v>90.04</v>
      </c>
      <c r="DF6" s="35">
        <f t="shared" si="11"/>
        <v>90.11</v>
      </c>
      <c r="DG6" s="35">
        <f t="shared" si="11"/>
        <v>90.52</v>
      </c>
      <c r="DH6" s="34" t="str">
        <f>IF(DH7="","",IF(DH7="-","【-】","【"&amp;SUBSTITUTE(TEXT(DH7,"#,##0.00"),"-","△")&amp;"】"))</f>
        <v>【86.60】</v>
      </c>
      <c r="DI6" s="35">
        <f>IF(DI7="",NA(),DI7)</f>
        <v>18.809999999999999</v>
      </c>
      <c r="DJ6" s="35">
        <f t="shared" ref="DJ6:DR6" si="12">IF(DJ7="",NA(),DJ7)</f>
        <v>21.25</v>
      </c>
      <c r="DK6" s="35">
        <f t="shared" si="12"/>
        <v>23.64</v>
      </c>
      <c r="DL6" s="35">
        <f t="shared" si="12"/>
        <v>26.01</v>
      </c>
      <c r="DM6" s="35">
        <f t="shared" si="12"/>
        <v>28.33</v>
      </c>
      <c r="DN6" s="35">
        <f t="shared" si="12"/>
        <v>22.9</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0.44</v>
      </c>
      <c r="EL6" s="35">
        <f t="shared" si="14"/>
        <v>0.04</v>
      </c>
      <c r="EM6" s="35">
        <f t="shared" si="14"/>
        <v>0.02</v>
      </c>
      <c r="EN6" s="35">
        <f t="shared" si="14"/>
        <v>0.02</v>
      </c>
      <c r="EO6" s="34" t="str">
        <f>IF(EO7="","",IF(EO7="-","【-】","【"&amp;SUBSTITUTE(TEXT(EO7,"#,##0.00"),"-","△")&amp;"】"))</f>
        <v>【0.16】</v>
      </c>
    </row>
    <row r="7" spans="1:148" s="36" customFormat="1">
      <c r="A7" s="28"/>
      <c r="B7" s="37">
        <v>2020</v>
      </c>
      <c r="C7" s="37">
        <v>152081</v>
      </c>
      <c r="D7" s="37">
        <v>46</v>
      </c>
      <c r="E7" s="37">
        <v>17</v>
      </c>
      <c r="F7" s="37">
        <v>5</v>
      </c>
      <c r="G7" s="37">
        <v>0</v>
      </c>
      <c r="H7" s="37" t="s">
        <v>96</v>
      </c>
      <c r="I7" s="37" t="s">
        <v>97</v>
      </c>
      <c r="J7" s="37" t="s">
        <v>98</v>
      </c>
      <c r="K7" s="37" t="s">
        <v>99</v>
      </c>
      <c r="L7" s="37" t="s">
        <v>100</v>
      </c>
      <c r="M7" s="37" t="s">
        <v>101</v>
      </c>
      <c r="N7" s="38" t="s">
        <v>102</v>
      </c>
      <c r="O7" s="38">
        <v>69.87</v>
      </c>
      <c r="P7" s="38">
        <v>10.37</v>
      </c>
      <c r="Q7" s="38">
        <v>94.77</v>
      </c>
      <c r="R7" s="38">
        <v>3300</v>
      </c>
      <c r="S7" s="38">
        <v>34565</v>
      </c>
      <c r="T7" s="38">
        <v>155.19</v>
      </c>
      <c r="U7" s="38">
        <v>222.73</v>
      </c>
      <c r="V7" s="38">
        <v>3559</v>
      </c>
      <c r="W7" s="38">
        <v>2.76</v>
      </c>
      <c r="X7" s="38">
        <v>1289.49</v>
      </c>
      <c r="Y7" s="38">
        <v>129.01</v>
      </c>
      <c r="Z7" s="38">
        <v>128.94999999999999</v>
      </c>
      <c r="AA7" s="38">
        <v>117.86</v>
      </c>
      <c r="AB7" s="38">
        <v>121.71</v>
      </c>
      <c r="AC7" s="38">
        <v>118.52</v>
      </c>
      <c r="AD7" s="38">
        <v>99.66</v>
      </c>
      <c r="AE7" s="38">
        <v>100.99</v>
      </c>
      <c r="AF7" s="38">
        <v>101.27</v>
      </c>
      <c r="AG7" s="38">
        <v>101.91</v>
      </c>
      <c r="AH7" s="38">
        <v>103.09</v>
      </c>
      <c r="AI7" s="38">
        <v>104.99</v>
      </c>
      <c r="AJ7" s="38">
        <v>0</v>
      </c>
      <c r="AK7" s="38">
        <v>0</v>
      </c>
      <c r="AL7" s="38">
        <v>0</v>
      </c>
      <c r="AM7" s="38">
        <v>0</v>
      </c>
      <c r="AN7" s="38">
        <v>0</v>
      </c>
      <c r="AO7" s="38">
        <v>225.39</v>
      </c>
      <c r="AP7" s="38">
        <v>149.02000000000001</v>
      </c>
      <c r="AQ7" s="38">
        <v>137.09</v>
      </c>
      <c r="AR7" s="38">
        <v>127.98</v>
      </c>
      <c r="AS7" s="38">
        <v>101.24</v>
      </c>
      <c r="AT7" s="38">
        <v>121.19</v>
      </c>
      <c r="AU7" s="38">
        <v>186.64</v>
      </c>
      <c r="AV7" s="38">
        <v>200.34</v>
      </c>
      <c r="AW7" s="38">
        <v>197.14</v>
      </c>
      <c r="AX7" s="38">
        <v>208.8</v>
      </c>
      <c r="AY7" s="38">
        <v>198.77</v>
      </c>
      <c r="AZ7" s="38">
        <v>31.84</v>
      </c>
      <c r="BA7" s="38">
        <v>38.119999999999997</v>
      </c>
      <c r="BB7" s="38">
        <v>43.5</v>
      </c>
      <c r="BC7" s="38">
        <v>44.14</v>
      </c>
      <c r="BD7" s="38">
        <v>37.24</v>
      </c>
      <c r="BE7" s="38">
        <v>32.799999999999997</v>
      </c>
      <c r="BF7" s="38">
        <v>331.99</v>
      </c>
      <c r="BG7" s="38">
        <v>299.75</v>
      </c>
      <c r="BH7" s="38">
        <v>192.22</v>
      </c>
      <c r="BI7" s="38">
        <v>139.63</v>
      </c>
      <c r="BJ7" s="38">
        <v>108.45</v>
      </c>
      <c r="BK7" s="38">
        <v>974.93</v>
      </c>
      <c r="BL7" s="38">
        <v>684.74</v>
      </c>
      <c r="BM7" s="38">
        <v>654.91999999999996</v>
      </c>
      <c r="BN7" s="38">
        <v>654.71</v>
      </c>
      <c r="BO7" s="38">
        <v>783.8</v>
      </c>
      <c r="BP7" s="38">
        <v>832.52</v>
      </c>
      <c r="BQ7" s="38">
        <v>72.81</v>
      </c>
      <c r="BR7" s="38">
        <v>71.3</v>
      </c>
      <c r="BS7" s="38">
        <v>77.400000000000006</v>
      </c>
      <c r="BT7" s="38">
        <v>65.040000000000006</v>
      </c>
      <c r="BU7" s="38">
        <v>74.099999999999994</v>
      </c>
      <c r="BV7" s="38">
        <v>55.32</v>
      </c>
      <c r="BW7" s="38">
        <v>65.33</v>
      </c>
      <c r="BX7" s="38">
        <v>65.39</v>
      </c>
      <c r="BY7" s="38">
        <v>65.37</v>
      </c>
      <c r="BZ7" s="38">
        <v>68.11</v>
      </c>
      <c r="CA7" s="38">
        <v>60.94</v>
      </c>
      <c r="CB7" s="38">
        <v>213.83</v>
      </c>
      <c r="CC7" s="38">
        <v>219.66</v>
      </c>
      <c r="CD7" s="38">
        <v>202.43</v>
      </c>
      <c r="CE7" s="38">
        <v>242.6</v>
      </c>
      <c r="CF7" s="38">
        <v>213.13</v>
      </c>
      <c r="CG7" s="38">
        <v>283.17</v>
      </c>
      <c r="CH7" s="38">
        <v>227.43</v>
      </c>
      <c r="CI7" s="38">
        <v>230.88</v>
      </c>
      <c r="CJ7" s="38">
        <v>228.99</v>
      </c>
      <c r="CK7" s="38">
        <v>222.41</v>
      </c>
      <c r="CL7" s="38">
        <v>253.04</v>
      </c>
      <c r="CM7" s="38">
        <v>49.87</v>
      </c>
      <c r="CN7" s="38">
        <v>58.21</v>
      </c>
      <c r="CO7" s="38">
        <v>55.56</v>
      </c>
      <c r="CP7" s="38">
        <v>54.52</v>
      </c>
      <c r="CQ7" s="38">
        <v>54.29</v>
      </c>
      <c r="CR7" s="38">
        <v>60.65</v>
      </c>
      <c r="CS7" s="38">
        <v>56.01</v>
      </c>
      <c r="CT7" s="38">
        <v>56.72</v>
      </c>
      <c r="CU7" s="38">
        <v>54.06</v>
      </c>
      <c r="CV7" s="38">
        <v>55.26</v>
      </c>
      <c r="CW7" s="38">
        <v>54.84</v>
      </c>
      <c r="CX7" s="38">
        <v>97.55</v>
      </c>
      <c r="CY7" s="38">
        <v>97.36</v>
      </c>
      <c r="CZ7" s="38">
        <v>97.54</v>
      </c>
      <c r="DA7" s="38">
        <v>97.44</v>
      </c>
      <c r="DB7" s="38">
        <v>97.44</v>
      </c>
      <c r="DC7" s="38">
        <v>84.58</v>
      </c>
      <c r="DD7" s="38">
        <v>89.77</v>
      </c>
      <c r="DE7" s="38">
        <v>90.04</v>
      </c>
      <c r="DF7" s="38">
        <v>90.11</v>
      </c>
      <c r="DG7" s="38">
        <v>90.52</v>
      </c>
      <c r="DH7" s="38">
        <v>86.6</v>
      </c>
      <c r="DI7" s="38">
        <v>18.809999999999999</v>
      </c>
      <c r="DJ7" s="38">
        <v>21.25</v>
      </c>
      <c r="DK7" s="38">
        <v>23.64</v>
      </c>
      <c r="DL7" s="38">
        <v>26.01</v>
      </c>
      <c r="DM7" s="38">
        <v>28.33</v>
      </c>
      <c r="DN7" s="38">
        <v>22.9</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0.44</v>
      </c>
      <c r="EL7" s="38">
        <v>0.04</v>
      </c>
      <c r="EM7" s="38">
        <v>0.02</v>
      </c>
      <c r="EN7" s="38">
        <v>0.02</v>
      </c>
      <c r="EO7" s="38">
        <v>0.16</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小千谷市ガス水道局</cp:lastModifiedBy>
  <dcterms:created xsi:type="dcterms:W3CDTF">2021-12-03T07:31:01Z</dcterms:created>
  <dcterms:modified xsi:type="dcterms:W3CDTF">2022-01-13T02:40:45Z</dcterms:modified>
</cp:coreProperties>
</file>