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syo-sv2\202企画政策課\02財政係\02決算統計\203_財政状況資料集\R2決算分\"/>
    </mc:Choice>
  </mc:AlternateContent>
  <bookViews>
    <workbookView xWindow="0" yWindow="0" windowWidth="15360" windowHeight="7635"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<sst xmlns="http://schemas.openxmlformats.org/spreadsheetml/2006/main" count="1075" uniqueCount="610">
  <si>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</si>
  <si>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</si>
  <si>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</si>
  <si>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</si>
  <si>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</si>
  <si>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</si>
  <si>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</si>
  <si>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</si>
  <si>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</si>
  <si>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</si>
  <si>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</si>
  <si>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</si>
  <si>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</si>
  <si>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</si>
  <si>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</si>
  <si>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</si>
  <si>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</si>
  <si>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</si>
  <si>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</si>
  <si>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</si>
  <si>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</si>
  <si>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</si>
  <si>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</si>
  <si>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</si>
  <si>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</si>
  <si>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</si>
  <si>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</si>
  <si>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</si>
  <si>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</si>
  <si>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</si>
  <si>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</si>
  <si>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</si>
  <si>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</si>
  <si>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</si>
  <si>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</si>
  <si>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</si>
  <si>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</si>
  <si>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</si>
  <si>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</si>
  <si>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</si>
  <si>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</si>
  <si>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</si>
  <si>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</si>
  <si>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</si>
  <si>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</si>
  <si>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</si>
  <si>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</si>
  <si>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</si>
  <si>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</si>
  <si>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</si>
  <si>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</si>
  <si>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</si>
  <si>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</si>
  <si>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</si>
  <si>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</si>
  <si>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</si>
  <si>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</si>
  <si>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</si>
  <si>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</si>
  <si>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</si>
  <si>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</si>
  <si>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</si>
  <si>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</si>
  <si>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</si>
  <si>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</si>
  <si>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</si>
  <si>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</si>
  <si>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</si>
  <si>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</si>
  <si>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</si>
  <si>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</si>
  <si>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</si>
  <si>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</si>
  <si>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</si>
  <si>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</si>
  <si>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</si>
  <si>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</si>
  <si>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</si>
  <si>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</si>
  <si>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</si>
  <si>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</si>
  <si>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</si>
  <si>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</si>
  <si>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</si>
  <si>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</si>
  <si>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</si>
  <si>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</si>
  <si>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</si>
  <si>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</si>
  <si>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</si>
  <si>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</si>
  <si>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</si>
  <si>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</si>
  <si>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</si>
  <si>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</si>
  <si>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</si>
  <si>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</si>
  <si>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</si>
  <si>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</si>
  <si>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</si>
  <si>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</si>
  <si>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</si>
  <si>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</si>
  <si>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</si>
  <si>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</si>
  <si>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</si>
  <si>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</si>
  <si>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</si>
  <si>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</si>
  <si>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</si>
  <si>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</si>
  <si>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</si>
  <si>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</si>
  <si>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</si>
  <si>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</si>
  <si>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</si>
  <si>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</si>
  <si>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</si>
  <si>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</si>
  <si>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</si>
  <si>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</si>
  <si>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</si>
  <si>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</si>
  <si>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</si>
  <si>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</si>
  <si>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</si>
  <si>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</si>
  <si>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</si>
  <si>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</si>
  <si>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</si>
  <si>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</si>
  <si>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</si>
  <si>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</si>
  <si>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</si>
  <si>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</si>
  <si>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</si>
  <si>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</si>
  <si>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</si>
  <si>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</si>
  <si>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</si>
  <si>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</si>
  <si>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</si>
  <si>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</si>
  <si>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</si>
  <si>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</si>
  <si>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</si>
  <si>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</si>
  <si>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</si>
  <si>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</si>
  <si>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</si>
  <si>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</si>
  <si>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</si>
  <si>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</si>
  <si>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</si>
  <si>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</si>
  <si>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</si>
  <si>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</si>
  <si>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</si>
  <si>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</si>
  <si>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</si>
  <si>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</si>
  <si>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</si>
  <si>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</si>
  <si>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</si>
  <si>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</si>
  <si>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</si>
  <si>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</si>
  <si>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</si>
  <si>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</si>
  <si>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</si>
  <si>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</si>
  <si>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</si>
  <si>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</si>
  <si>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</si>
  <si>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</si>
  <si>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</si>
  <si>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</si>
  <si>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</si>
  <si>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</si>
  <si>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</si>
  <si>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</si>
  <si>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</si>
  <si>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</si>
  <si>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</si>
  <si>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</si>
  <si>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</si>
  <si>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</si>
  <si>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</si>
  <si>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</si>
  <si>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</si>
  <si>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</si>
  <si>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</si>
  <si>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</si>
  <si>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</si>
  <si>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</si>
  <si>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</si>
  <si>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</si>
  <si>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</si>
  <si>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</si>
  <si>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</si>
  <si>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</si>
  <si>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</si>
  <si>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</si>
  <si>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</si>
  <si>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</si>
  <si>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</si>
  <si>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</si>
  <si>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</si>
  <si>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</si>
  <si>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</si>
  <si>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</si>
  <si>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</si>
  <si>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新潟県小千谷市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</si>
  <si>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</si>
  <si>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</si>
  <si>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</si>
  <si>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</si>
  <si>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</si>
  <si>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</si>
  <si>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</si>
  <si>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</si>
  <si>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</si>
  <si>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</si>
  <si>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</si>
  <si>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</si>
  <si>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</si>
  <si>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</si>
  <si>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</si>
  <si>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</si>
  <si>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</si>
  <si>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</si>
  <si>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</si>
  <si>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</si>
  <si>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</si>
  <si>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</si>
  <si>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</si>
  <si>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</si>
  <si>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</si>
  <si>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</si>
  <si>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</si>
  <si>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</si>
  <si>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</si>
  <si>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</si>
  <si>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</si>
  <si>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</si>
  <si>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</si>
  <si>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</si>
  <si>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</si>
  <si>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</si>
  <si>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</si>
  <si>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</si>
  <si>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</si>
  <si>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</si>
  <si>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</si>
  <si>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</si>
  <si>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</si>
  <si>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</si>
  <si>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</si>
  <si>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</si>
  <si>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</si>
  <si>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</si>
  <si>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</si>
  <si>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</si>
  <si>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</si>
  <si>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</si>
  <si>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</si>
  <si>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</si>
  <si>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</si>
  <si>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</si>
  <si>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</si>
  <si>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</si>
  <si>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</si>
  <si>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</si>
  <si>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</si>
  <si>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</si>
  <si>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</si>
  <si>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</si>
  <si>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</si>
  <si>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</si>
  <si>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</si>
  <si>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</si>
  <si>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</si>
  <si>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</si>
  <si>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</si>
  <si>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</si>
  <si>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</si>
  <si>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</si>
  <si>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</si>
  <si>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</si>
  <si>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</si>
  <si>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</si>
  <si>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</si>
  <si>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</si>
  <si>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</si>
  <si>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</si>
  <si>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</si>
  <si>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</si>
  <si>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</si>
  <si>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</si>
  <si>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</si>
  <si>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</si>
  <si>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</si>
  <si>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</si>
  <si>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</si>
  <si>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</si>
  <si>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</si>
  <si>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</si>
  <si>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</si>
  <si>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</si>
  <si>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</si>
  <si>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</si>
  <si>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</si>
  <si>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</si>
  <si>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</si>
  <si>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</si>
  <si>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</si>
  <si>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</si>
  <si>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</si>
  <si>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</si>
  <si>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</si>
  <si>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</si>
  <si>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</si>
  <si>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</si>
  <si>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</si>
  <si>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</si>
  <si>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</si>
  <si>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</si>
  <si>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</si>
  <si>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</si>
  <si>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</si>
  <si>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</si>
  <si>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</si>
  <si>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</si>
  <si>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</si>
  <si>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</si>
  <si>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</si>
  <si>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</si>
  <si>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</si>
  <si>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</si>
  <si>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</si>
  <si>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ガス</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</si>
  <si>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</si>
  <si>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</si>
  <si>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</si>
  <si>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</si>
  <si>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</si>
  <si>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</si>
  <si>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</si>
  <si>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</si>
  <si>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</si>
  <si>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</si>
  <si>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</si>
  <si>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</si>
  <si>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</si>
  <si>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</si>
  <si>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</si>
  <si>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</si>
  <si>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</si>
  <si>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</si>
  <si>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</si>
  <si>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</si>
  <si>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</si>
  <si>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</si>
  <si>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</si>
  <si>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</si>
  <si>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</si>
  <si>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</si>
  <si>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</si>
  <si>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</si>
  <si>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新潟県小千谷市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</si>
  <si>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</si>
  <si>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</si>
  <si>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</si>
  <si>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</si>
  <si>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</si>
  <si>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</si>
  <si>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</si>
  <si>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</si>
  <si>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</si>
  <si>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</si>
  <si>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</si>
  <si>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</si>
  <si>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</si>
  <si>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</si>
  <si>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</si>
  <si>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</si>
  <si>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</si>
  <si>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</si>
  <si>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</si>
  <si>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</si>
  <si>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</si>
  <si>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</si>
  <si>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</si>
  <si>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</si>
  <si>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</si>
  <si>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</si>
  <si>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</si>
  <si>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</si>
  <si>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</si>
  <si>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</si>
  <si>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</si>
  <si>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</si>
  <si>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</si>
  <si>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</si>
  <si>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</si>
  <si>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</si>
  <si>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</si>
  <si>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</si>
  <si>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</si>
  <si>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</si>
  <si>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</si>
  <si>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工業用水道事業会計</t>
    <phoneticPr fontId="5"/>
  </si>
  <si>
    <t>下水道事業会計</t>
    <phoneticPr fontId="5"/>
  </si>
  <si>
    <t>法適用企業</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</si>
  <si>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</si>
  <si>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</si>
  <si>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</si>
  <si>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</si>
  <si>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</si>
  <si>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</si>
  <si>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</si>
  <si>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</si>
  <si>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</si>
  <si>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</si>
  <si>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</si>
  <si>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</si>
  <si>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</si>
  <si>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</si>
  <si>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</si>
  <si>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</si>
  <si>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</si>
  <si>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</si>
  <si>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</si>
  <si>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</si>
  <si>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</si>
  <si>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</si>
  <si>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</si>
  <si>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</si>
  <si>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</si>
  <si>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</si>
  <si>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</si>
  <si>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</si>
  <si>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</si>
  <si>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</si>
  <si>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</si>
  <si>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</si>
  <si>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</si>
  <si>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</si>
  <si>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</si>
  <si>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</si>
  <si>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</si>
  <si>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</si>
  <si>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</si>
  <si>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</si>
  <si>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</si>
  <si>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</si>
  <si>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</si>
  <si>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</si>
  <si>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</si>
  <si>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</si>
  <si>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</si>
  <si>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</si>
  <si>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</si>
  <si>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</si>
  <si>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</si>
  <si>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</si>
  <si>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</si>
  <si>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</si>
  <si>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</si>
  <si>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</si>
  <si>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</si>
  <si>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</si>
  <si>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</si>
  <si>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</si>
  <si>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</si>
  <si>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</si>
  <si>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</si>
  <si>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</si>
  <si>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</si>
  <si>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</si>
  <si>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</si>
  <si>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</si>
  <si>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</si>
  <si>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</si>
  <si>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</si>
  <si>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</si>
  <si>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</si>
  <si>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</si>
  <si>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ガス事業会計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</si>
  <si>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</si>
  <si>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</si>
  <si>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</si>
  <si>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</si>
  <si>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</si>
  <si>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</si>
  <si>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</si>
  <si>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</si>
  <si>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</si>
  <si>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</si>
  <si>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</si>
  <si>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</si>
  <si>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</si>
  <si>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</si>
  <si>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</si>
  <si>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</si>
  <si>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</si>
  <si>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</si>
  <si>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</si>
  <si>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</si>
  <si>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</si>
  <si>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</si>
  <si>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</si>
  <si>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</si>
  <si>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</si>
  <si>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</si>
  <si>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</si>
  <si>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</si>
  <si>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</si>
  <si>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</si>
  <si>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</si>
  <si>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</si>
  <si>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</si>
  <si>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</si>
  <si>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</si>
  <si>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</si>
  <si>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</si>
  <si>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</si>
  <si>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</si>
  <si>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</si>
  <si>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</si>
  <si>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</si>
  <si>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</si>
  <si>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</si>
  <si>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</si>
  <si>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</si>
  <si>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</si>
  <si>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</si>
  <si>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</si>
  <si>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</si>
  <si>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</si>
  <si>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</si>
  <si>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</si>
  <si>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</si>
  <si>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</si>
  <si>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</si>
  <si>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</si>
  <si>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</si>
  <si>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</si>
  <si>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</si>
  <si>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</si>
  <si>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</si>
  <si>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</si>
  <si>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</si>
  <si>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</si>
  <si>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</si>
  <si>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</si>
  <si>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</si>
  <si>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</si>
  <si>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</si>
  <si>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</si>
  <si>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</si>
  <si>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</si>
  <si>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</si>
  <si>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</si>
  <si>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</si>
  <si>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</si>
  <si>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</si>
  <si>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</si>
  <si>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</si>
  <si>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</si>
  <si>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</si>
  <si>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</si>
  <si>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13.89</t>
  </si>
  <si>
    <t>▲ 6.03</t>
  </si>
  <si>
    <t>▲ 0.97</t>
  </si>
  <si>
    <t>一般会計</t>
  </si>
  <si>
    <t>ガス事業会計</t>
  </si>
  <si>
    <t>水道事業会計</t>
  </si>
  <si>
    <t>下水道事業会計</t>
  </si>
  <si>
    <t>工業用水道事業会計</t>
  </si>
  <si>
    <t>介護保険特別会計</t>
  </si>
  <si>
    <t>工業団地事業特別会計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</si>
  <si>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</si>
  <si>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</si>
  <si>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</si>
  <si>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</si>
  <si>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</si>
  <si>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</si>
  <si>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</si>
  <si>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</si>
  <si>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</si>
  <si>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12"/>
  </si>
  <si>
    <t>新潟県市町村総合事務組合
（職員退職手当支給事業特別会計）</t>
    <rPh sb="0" eb="3">
      <t>ニイガタケン</t>
    </rPh>
    <rPh sb="3" eb="6">
      <t>シチョウソン</t>
    </rPh>
    <rPh sb="6" eb="8">
      <t>ソウゴウ</t>
    </rPh>
    <rPh sb="8" eb="10">
      <t>ジム</t>
    </rPh>
    <rPh sb="10" eb="11">
      <t>グミ</t>
    </rPh>
    <rPh sb="11" eb="12">
      <t>ア</t>
    </rPh>
    <rPh sb="14" eb="16">
      <t>ショクイン</t>
    </rPh>
    <rPh sb="16" eb="18">
      <t>タイショク</t>
    </rPh>
    <rPh sb="18" eb="20">
      <t>テアテ</t>
    </rPh>
    <rPh sb="20" eb="22">
      <t>シキュウ</t>
    </rPh>
    <rPh sb="22" eb="24">
      <t>ジギョウ</t>
    </rPh>
    <rPh sb="24" eb="26">
      <t>トクベツ</t>
    </rPh>
    <rPh sb="26" eb="28">
      <t>カイケイ</t>
    </rPh>
    <phoneticPr fontId="12"/>
  </si>
  <si>
    <t>新潟県市町村総合事務組合
（消防団員等公務災害補償事業特別会計）</t>
    <rPh sb="0" eb="3">
      <t>ニイガタケン</t>
    </rPh>
    <rPh sb="3" eb="6">
      <t>シチョウソン</t>
    </rPh>
    <rPh sb="6" eb="8">
      <t>ソウゴウ</t>
    </rPh>
    <rPh sb="8" eb="10">
      <t>ジム</t>
    </rPh>
    <rPh sb="10" eb="12">
      <t>クミアイ</t>
    </rPh>
    <rPh sb="14" eb="16">
      <t>ショウボウ</t>
    </rPh>
    <rPh sb="16" eb="18">
      <t>ダンイン</t>
    </rPh>
    <rPh sb="18" eb="19">
      <t>トウ</t>
    </rPh>
    <rPh sb="19" eb="21">
      <t>コウム</t>
    </rPh>
    <rPh sb="21" eb="23">
      <t>サイガイ</t>
    </rPh>
    <rPh sb="23" eb="25">
      <t>ホショウ</t>
    </rPh>
    <rPh sb="25" eb="27">
      <t>ジギョウ</t>
    </rPh>
    <rPh sb="27" eb="29">
      <t>トクベツ</t>
    </rPh>
    <rPh sb="29" eb="31">
      <t>カイケイ</t>
    </rPh>
    <phoneticPr fontId="12"/>
  </si>
  <si>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1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</si>
  <si>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1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</si>
  <si>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12"/>
  </si>
  <si>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12"/>
  </si>
  <si>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2"/>
  </si>
  <si>
    <t>魚沼地区障害福祉組合</t>
    <rPh sb="0" eb="2">
      <t>ウオヌマ</t>
    </rPh>
    <rPh sb="2" eb="4">
      <t>チク</t>
    </rPh>
    <rPh sb="4" eb="6">
      <t>ショウガイ</t>
    </rPh>
    <rPh sb="6" eb="8">
      <t>フクシ</t>
    </rPh>
    <rPh sb="8" eb="10">
      <t>クミアイ</t>
    </rPh>
    <phoneticPr fontId="12"/>
  </si>
  <si>
    <t>魚沼地域特別養護老人ホーム組合</t>
    <rPh sb="0" eb="2">
      <t>ウオヌマ</t>
    </rPh>
    <rPh sb="2" eb="4">
      <t>チイキ</t>
    </rPh>
    <rPh sb="4" eb="6">
      <t>トクベツ</t>
    </rPh>
    <rPh sb="6" eb="8">
      <t>ヨウゴ</t>
    </rPh>
    <rPh sb="8" eb="10">
      <t>ロウジン</t>
    </rPh>
    <rPh sb="13" eb="15">
      <t>クミアイ</t>
    </rPh>
    <phoneticPr fontId="12"/>
  </si>
  <si>
    <t>-</t>
    <phoneticPr fontId="2"/>
  </si>
  <si>
    <t>小千谷観光開発</t>
    <rPh sb="0" eb="3">
      <t>オヂヤ</t>
    </rPh>
    <rPh sb="3" eb="5">
      <t>カンコウ</t>
    </rPh>
    <rPh sb="5" eb="7">
      <t>カイハツ</t>
    </rPh>
    <phoneticPr fontId="2"/>
  </si>
  <si>
    <t>環境うるおい基金</t>
    <rPh sb="0" eb="2">
      <t>カンキョウ</t>
    </rPh>
    <rPh sb="6" eb="8">
      <t>キキン</t>
    </rPh>
    <phoneticPr fontId="5"/>
  </si>
  <si>
    <t>文化施設建設基金</t>
    <rPh sb="0" eb="2">
      <t>ブンカ</t>
    </rPh>
    <rPh sb="2" eb="4">
      <t>シセツ</t>
    </rPh>
    <rPh sb="4" eb="6">
      <t>ケンセツ</t>
    </rPh>
    <rPh sb="6" eb="8">
      <t>キキン</t>
    </rPh>
    <phoneticPr fontId="5"/>
  </si>
  <si>
    <t>夢の架け橋基金</t>
    <rPh sb="0" eb="1">
      <t>ユメ</t>
    </rPh>
    <rPh sb="2" eb="3">
      <t>カ</t>
    </rPh>
    <rPh sb="4" eb="5">
      <t>ハシ</t>
    </rPh>
    <rPh sb="5" eb="7">
      <t>キキン</t>
    </rPh>
    <phoneticPr fontId="5"/>
  </si>
  <si>
    <t>中越大震災メモリアル基金</t>
    <rPh sb="0" eb="2">
      <t>チュウエツ</t>
    </rPh>
    <rPh sb="2" eb="5">
      <t>ダイシンサイ</t>
    </rPh>
    <rPh sb="10" eb="12">
      <t>キキン</t>
    </rPh>
    <phoneticPr fontId="5"/>
  </si>
  <si>
    <t>国際交流・文化・スポーツ振興基金</t>
    <rPh sb="0" eb="2">
      <t>コクサイ</t>
    </rPh>
    <rPh sb="2" eb="4">
      <t>コウリュウ</t>
    </rPh>
    <rPh sb="5" eb="7">
      <t>ブンカ</t>
    </rPh>
    <rPh sb="12" eb="14">
      <t>シンコウ</t>
    </rPh>
    <rPh sb="14" eb="16">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</si>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</sst>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1EE-4AB7-B6F0-021FA386F2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97650</c:v>
                </c:pt>
                <c:pt idx="1">
                  <c:v>51869</c:v>
                </c:pt>
                <c:pt idx="2">
                  <c:v>60050</c:v>
                </c:pt>
                <c:pt idx="3">
                  <c:v>75252</c:v>
                </c:pt>
                <c:pt idx="4">
                  <c:v>88287</c:v>
                </c:pt>
              </c:numCache>
            </c:numRef>
          </c:val>
          <c:smooth val="0"/>
          <c:extLst>
            <c:ext xmlns:c16="http://schemas.microsoft.com/office/drawing/2014/chart" uri="{C3380CC4-5D6E-409C-BE32-E72D297353CC}">
              <c16:uniqueId val="{00000001-21EE-4AB7-B6F0-021FA386F2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4.49</c:v>
                </c:pt>
                <c:pt idx="1">
                  <c:v>4.54</c:v>
                </c:pt>
                <c:pt idx="2">
                  <c:v>4.29</c:v>
                </c:pt>
                <c:pt idx="3">
                  <c:v>7.46</c:v>
                </c:pt>
                <c:pt idx="4">
                  <c:v>12.84</c:v>
                </c:pt>
              </c:numCache>
            </c:numRef>
          </c:val>
          <c:extLst>
            <c:ext xmlns:c16="http://schemas.microsoft.com/office/drawing/2014/chart" uri="{C3380CC4-5D6E-409C-BE32-E72D297353CC}">
              <c16:uniqueId val="{00000000-1A1A-41AA-B0C1-57C3E2F586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34.81</c:v>
                </c:pt>
                <c:pt idx="1">
                  <c:v>29.97</c:v>
                </c:pt>
                <c:pt idx="2">
                  <c:v>28.72</c:v>
                </c:pt>
                <c:pt idx="3">
                  <c:v>30.39</c:v>
                </c:pt>
                <c:pt idx="4">
                  <c:v>33.24</c:v>
                </c:pt>
              </c:numCache>
            </c:numRef>
          </c:val>
          <c:extLst>
            <c:ext xmlns:c16="http://schemas.microsoft.com/office/drawing/2014/chart" uri="{C3380CC4-5D6E-409C-BE32-E72D297353CC}">
              <c16:uniqueId val="{00000001-1A1A-41AA-B0C1-57C3E2F586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-13.89</c:v>
                </c:pt>
                <c:pt idx="1">
                  <c:v>-6.03</c:v>
                </c:pt>
                <c:pt idx="2">
                  <c:v>-0.97</c:v>
                </c:pt>
                <c:pt idx="3">
                  <c:v>5.36</c:v>
                </c:pt>
                <c:pt idx="4">
                  <c:v>9.2100000000000009</c:v>
                </c:pt>
              </c:numCache>
            </c:numRef>
          </c:val>
          <c:smooth val="0"/>
          <c:extLst>
            <c:ext xmlns:c16="http://schemas.microsoft.com/office/drawing/2014/chart" uri="{C3380CC4-5D6E-409C-BE32-E72D297353CC}">
              <c16:uniqueId val="{00000002-1A1A-41AA-B0C1-57C3E2F586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0.19</c:v>
                </c:pt>
                <c:pt idx="4">
                  <c:v>#N/A</c:v>
                </c:pt>
                <c:pt idx="5">
                  <c:v>0.01</c:v>
                </c:pt>
                <c:pt idx="6">
                  <c:v>#N/A</c:v>
                </c:pt>
                <c:pt idx="7">
                  <c:v>7.0000000000000007E-2</c:v>
                </c:pt>
                <c:pt idx="8">
                  <c:v>#N/A</c:v>
                </c:pt>
                <c:pt idx="9">
                  <c:v>7.0000000000000007E-2</c:v>
                </c:pt>
              </c:numCache>
            </c:numRef>
          </c:val>
          <c:extLst>
            <c:ext xmlns:c16="http://schemas.microsoft.com/office/drawing/2014/chart" uri="{C3380CC4-5D6E-409C-BE32-E72D297353CC}">
              <c16:uniqueId val="{00000000-36EA-4592-B422-A1A2AB7389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EA-4592-B422-A1A2AB7389D9}"/>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0.75</c:v>
                </c:pt>
                <c:pt idx="2">
                  <c:v>#N/A</c:v>
                </c:pt>
                <c:pt idx="3">
                  <c:v>1.53</c:v>
                </c:pt>
                <c:pt idx="4">
                  <c:v>#N/A</c:v>
                </c:pt>
                <c:pt idx="5">
                  <c:v>0.6</c:v>
                </c:pt>
                <c:pt idx="6">
                  <c:v>#N/A</c:v>
                </c:pt>
                <c:pt idx="7">
                  <c:v>0.56999999999999995</c:v>
                </c:pt>
                <c:pt idx="8">
                  <c:v>#N/A</c:v>
                </c:pt>
                <c:pt idx="9">
                  <c:v>0.38</c:v>
                </c:pt>
              </c:numCache>
            </c:numRef>
          </c:val>
          <c:extLst>
            <c:ext xmlns:c16="http://schemas.microsoft.com/office/drawing/2014/chart" uri="{C3380CC4-5D6E-409C-BE32-E72D297353CC}">
              <c16:uniqueId val="{00000002-36EA-4592-B422-A1A2AB7389D9}"/>
            </c:ext>
          </c:extLst>
        </c:ser>
        <c:ser>
          <c:idx val="3"/>
          <c:order val="3"/>
          <c:tx>
            <c:strRef>
              <c:f>データシート!$A$30</c:f>
              <c:strCache>
                <c:ptCount val="1"/>
                <c:pt idx="0">
                  <c:v>工業団地事業特別会計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1.1399999999999999</c:v>
                </c:pt>
                <c:pt idx="2">
                  <c:v>#N/A</c:v>
                </c:pt>
                <c:pt idx="3">
                  <c:v>1.02</c:v>
                </c:pt>
                <c:pt idx="4">
                  <c:v>#N/A</c:v>
                </c:pt>
                <c:pt idx="5">
                  <c:v>1.17</c:v>
                </c:pt>
                <c:pt idx="6">
                  <c:v>#N/A</c:v>
                </c:pt>
                <c:pt idx="7">
                  <c:v>1.17</c:v>
                </c:pt>
                <c:pt idx="8">
                  <c:v>#N/A</c:v>
                </c:pt>
                <c:pt idx="9">
                  <c:v>1.1399999999999999</c:v>
                </c:pt>
              </c:numCache>
            </c:numRef>
          </c:val>
          <c:extLst>
            <c:ext xmlns:c16="http://schemas.microsoft.com/office/drawing/2014/chart" uri="{C3380CC4-5D6E-409C-BE32-E72D297353CC}">
              <c16:uniqueId val="{00000003-36EA-4592-B422-A1A2AB7389D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1.53</c:v>
                </c:pt>
                <c:pt idx="2">
                  <c:v>#N/A</c:v>
                </c:pt>
                <c:pt idx="3">
                  <c:v>1.88</c:v>
                </c:pt>
                <c:pt idx="4">
                  <c:v>#N/A</c:v>
                </c:pt>
                <c:pt idx="5">
                  <c:v>1.53</c:v>
                </c:pt>
                <c:pt idx="6">
                  <c:v>#N/A</c:v>
                </c:pt>
                <c:pt idx="7">
                  <c:v>0.94</c:v>
                </c:pt>
                <c:pt idx="8">
                  <c:v>#N/A</c:v>
                </c:pt>
                <c:pt idx="9">
                  <c:v>1.53</c:v>
                </c:pt>
              </c:numCache>
            </c:numRef>
          </c:val>
          <c:extLst>
            <c:ext xmlns:c16="http://schemas.microsoft.com/office/drawing/2014/chart" uri="{C3380CC4-5D6E-409C-BE32-E72D297353CC}">
              <c16:uniqueId val="{00000004-36EA-4592-B422-A1A2AB7389D9}"/>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4.96</c:v>
                </c:pt>
                <c:pt idx="2">
                  <c:v>#N/A</c:v>
                </c:pt>
                <c:pt idx="3">
                  <c:v>5.1100000000000003</c:v>
                </c:pt>
                <c:pt idx="4">
                  <c:v>#N/A</c:v>
                </c:pt>
                <c:pt idx="5">
                  <c:v>4.9000000000000004</c:v>
                </c:pt>
                <c:pt idx="6">
                  <c:v>#N/A</c:v>
                </c:pt>
                <c:pt idx="7">
                  <c:v>5.16</c:v>
                </c:pt>
                <c:pt idx="8">
                  <c:v>#N/A</c:v>
                </c:pt>
                <c:pt idx="9">
                  <c:v>4.83</c:v>
                </c:pt>
              </c:numCache>
            </c:numRef>
          </c:val>
          <c:extLst>
            <c:ext xmlns:c16="http://schemas.microsoft.com/office/drawing/2014/chart" uri="{C3380CC4-5D6E-409C-BE32-E72D297353CC}">
              <c16:uniqueId val="{00000005-36EA-4592-B422-A1A2AB7389D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6.26</c:v>
                </c:pt>
                <c:pt idx="2">
                  <c:v>#N/A</c:v>
                </c:pt>
                <c:pt idx="3">
                  <c:v>6.57</c:v>
                </c:pt>
                <c:pt idx="4">
                  <c:v>#N/A</c:v>
                </c:pt>
                <c:pt idx="5">
                  <c:v>6.37</c:v>
                </c:pt>
                <c:pt idx="6">
                  <c:v>#N/A</c:v>
                </c:pt>
                <c:pt idx="7">
                  <c:v>6.25</c:v>
                </c:pt>
                <c:pt idx="8">
                  <c:v>#N/A</c:v>
                </c:pt>
                <c:pt idx="9">
                  <c:v>5.6</c:v>
                </c:pt>
              </c:numCache>
            </c:numRef>
          </c:val>
          <c:extLst>
            <c:ext xmlns:c16="http://schemas.microsoft.com/office/drawing/2014/chart" uri="{C3380CC4-5D6E-409C-BE32-E72D297353CC}">
              <c16:uniqueId val="{00000006-36EA-4592-B422-A1A2AB7389D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10.37</c:v>
                </c:pt>
                <c:pt idx="2">
                  <c:v>#N/A</c:v>
                </c:pt>
                <c:pt idx="3">
                  <c:v>9.0299999999999994</c:v>
                </c:pt>
                <c:pt idx="4">
                  <c:v>#N/A</c:v>
                </c:pt>
                <c:pt idx="5">
                  <c:v>7.33</c:v>
                </c:pt>
                <c:pt idx="6">
                  <c:v>#N/A</c:v>
                </c:pt>
                <c:pt idx="7">
                  <c:v>5.81</c:v>
                </c:pt>
                <c:pt idx="8">
                  <c:v>#N/A</c:v>
                </c:pt>
                <c:pt idx="9">
                  <c:v>6.27</c:v>
                </c:pt>
              </c:numCache>
            </c:numRef>
          </c:val>
          <c:extLst>
            <c:ext xmlns:c16="http://schemas.microsoft.com/office/drawing/2014/chart" uri="{C3380CC4-5D6E-409C-BE32-E72D297353CC}">
              <c16:uniqueId val="{00000007-36EA-4592-B422-A1A2AB7389D9}"/>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5.31</c:v>
                </c:pt>
                <c:pt idx="2">
                  <c:v>#N/A</c:v>
                </c:pt>
                <c:pt idx="3">
                  <c:v>5.16</c:v>
                </c:pt>
                <c:pt idx="4">
                  <c:v>#N/A</c:v>
                </c:pt>
                <c:pt idx="5">
                  <c:v>6.87</c:v>
                </c:pt>
                <c:pt idx="6">
                  <c:v>#N/A</c:v>
                </c:pt>
                <c:pt idx="7">
                  <c:v>7.21</c:v>
                </c:pt>
                <c:pt idx="8">
                  <c:v>#N/A</c:v>
                </c:pt>
                <c:pt idx="9">
                  <c:v>8.19</c:v>
                </c:pt>
              </c:numCache>
            </c:numRef>
          </c:val>
          <c:extLst>
            <c:ext xmlns:c16="http://schemas.microsoft.com/office/drawing/2014/chart" uri="{C3380CC4-5D6E-409C-BE32-E72D297353CC}">
              <c16:uniqueId val="{00000008-36EA-4592-B422-A1A2AB7389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4.4800000000000004</c:v>
                </c:pt>
                <c:pt idx="2">
                  <c:v>#N/A</c:v>
                </c:pt>
                <c:pt idx="3">
                  <c:v>4.53</c:v>
                </c:pt>
                <c:pt idx="4">
                  <c:v>#N/A</c:v>
                </c:pt>
                <c:pt idx="5">
                  <c:v>4.28</c:v>
                </c:pt>
                <c:pt idx="6">
                  <c:v>#N/A</c:v>
                </c:pt>
                <c:pt idx="7">
                  <c:v>7.46</c:v>
                </c:pt>
                <c:pt idx="8">
                  <c:v>#N/A</c:v>
                </c:pt>
                <c:pt idx="9">
                  <c:v>12.83</c:v>
                </c:pt>
              </c:numCache>
            </c:numRef>
          </c:val>
          <c:extLst>
            <c:ext xmlns:c16="http://schemas.microsoft.com/office/drawing/2014/chart" uri="{C3380CC4-5D6E-409C-BE32-E72D297353CC}">
              <c16:uniqueId val="{00000009-36EA-4592-B422-A1A2AB7389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1732</c:v>
                </c:pt>
                <c:pt idx="5">
                  <c:v>1669</c:v>
                </c:pt>
                <c:pt idx="8">
                  <c:v>1620</c:v>
                </c:pt>
                <c:pt idx="11">
                  <c:v>1605</c:v>
                </c:pt>
                <c:pt idx="14">
                  <c:v>1569</c:v>
                </c:pt>
              </c:numCache>
            </c:numRef>
          </c:val>
          <c:extLst>
            <c:ext xmlns:c16="http://schemas.microsoft.com/office/drawing/2014/chart" uri="{C3380CC4-5D6E-409C-BE32-E72D297353CC}">
              <c16:uniqueId val="{00000000-82C8-414E-B00B-35981912E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C8-414E-B00B-35981912E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12</c:v>
                </c:pt>
                <c:pt idx="6">
                  <c:v>12</c:v>
                </c:pt>
                <c:pt idx="9">
                  <c:v>12</c:v>
                </c:pt>
                <c:pt idx="12">
                  <c:v>12</c:v>
                </c:pt>
              </c:numCache>
            </c:numRef>
          </c:val>
          <c:extLst>
            <c:ext xmlns:c16="http://schemas.microsoft.com/office/drawing/2014/chart" uri="{C3380CC4-5D6E-409C-BE32-E72D297353CC}">
              <c16:uniqueId val="{00000002-82C8-414E-B00B-35981912E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1</c:v>
                </c:pt>
                <c:pt idx="6">
                  <c:v>4</c:v>
                </c:pt>
                <c:pt idx="9">
                  <c:v>7</c:v>
                </c:pt>
                <c:pt idx="12">
                  <c:v>7</c:v>
                </c:pt>
              </c:numCache>
            </c:numRef>
          </c:val>
          <c:extLst>
            <c:ext xmlns:c16="http://schemas.microsoft.com/office/drawing/2014/chart" uri="{C3380CC4-5D6E-409C-BE32-E72D297353CC}">
              <c16:uniqueId val="{00000003-82C8-414E-B00B-35981912E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928</c:v>
                </c:pt>
                <c:pt idx="3">
                  <c:v>803</c:v>
                </c:pt>
                <c:pt idx="6">
                  <c:v>743</c:v>
                </c:pt>
                <c:pt idx="9">
                  <c:v>746</c:v>
                </c:pt>
                <c:pt idx="12">
                  <c:v>651</c:v>
                </c:pt>
              </c:numCache>
            </c:numRef>
          </c:val>
          <c:extLst>
            <c:ext xmlns:c16="http://schemas.microsoft.com/office/drawing/2014/chart" uri="{C3380CC4-5D6E-409C-BE32-E72D297353CC}">
              <c16:uniqueId val="{00000004-82C8-414E-B00B-35981912E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C8-414E-B00B-35981912E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C8-414E-B00B-35981912E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1536</c:v>
                </c:pt>
                <c:pt idx="3">
                  <c:v>1519</c:v>
                </c:pt>
                <c:pt idx="6">
                  <c:v>1597</c:v>
                </c:pt>
                <c:pt idx="9">
                  <c:v>1734</c:v>
                </c:pt>
                <c:pt idx="12">
                  <c:v>1768</c:v>
                </c:pt>
              </c:numCache>
            </c:numRef>
          </c:val>
          <c:extLst>
            <c:ext xmlns:c16="http://schemas.microsoft.com/office/drawing/2014/chart" uri="{C3380CC4-5D6E-409C-BE32-E72D297353CC}">
              <c16:uniqueId val="{00000007-82C8-414E-B00B-35981912E4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747</c:v>
                </c:pt>
                <c:pt idx="2">
                  <c:v>#N/A</c:v>
                </c:pt>
                <c:pt idx="3">
                  <c:v>#N/A</c:v>
                </c:pt>
                <c:pt idx="4">
                  <c:v>666</c:v>
                </c:pt>
                <c:pt idx="5">
                  <c:v>#N/A</c:v>
                </c:pt>
                <c:pt idx="6">
                  <c:v>#N/A</c:v>
                </c:pt>
                <c:pt idx="7">
                  <c:v>736</c:v>
                </c:pt>
                <c:pt idx="8">
                  <c:v>#N/A</c:v>
                </c:pt>
                <c:pt idx="9">
                  <c:v>#N/A</c:v>
                </c:pt>
                <c:pt idx="10">
                  <c:v>894</c:v>
                </c:pt>
                <c:pt idx="11">
                  <c:v>#N/A</c:v>
                </c:pt>
                <c:pt idx="12">
                  <c:v>#N/A</c:v>
                </c:pt>
                <c:pt idx="13">
                  <c:v>869</c:v>
                </c:pt>
                <c:pt idx="14">
                  <c:v>#N/A</c:v>
                </c:pt>
              </c:numCache>
            </c:numRef>
          </c:val>
          <c:smooth val="0"/>
          <c:extLst>
            <c:ext xmlns:c16="http://schemas.microsoft.com/office/drawing/2014/chart" uri="{C3380CC4-5D6E-409C-BE32-E72D297353CC}">
              <c16:uniqueId val="{00000008-82C8-414E-B00B-35981912E4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17107</c:v>
                </c:pt>
                <c:pt idx="5">
                  <c:v>16814</c:v>
                </c:pt>
                <c:pt idx="8">
                  <c:v>16602</c:v>
                </c:pt>
                <c:pt idx="11">
                  <c:v>16263</c:v>
                </c:pt>
                <c:pt idx="14">
                  <c:v>15928</c:v>
                </c:pt>
              </c:numCache>
            </c:numRef>
          </c:val>
          <c:extLst>
            <c:ext xmlns:c16="http://schemas.microsoft.com/office/drawing/2014/chart" uri="{C3380CC4-5D6E-409C-BE32-E72D297353CC}">
              <c16:uniqueId val="{00000000-AFAE-4C6E-925C-CDAFE38E4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925</c:v>
                </c:pt>
                <c:pt idx="5">
                  <c:v>853</c:v>
                </c:pt>
                <c:pt idx="8">
                  <c:v>640</c:v>
                </c:pt>
                <c:pt idx="11">
                  <c:v>516</c:v>
                </c:pt>
                <c:pt idx="14">
                  <c:v>593</c:v>
                </c:pt>
              </c:numCache>
            </c:numRef>
          </c:val>
          <c:extLst>
            <c:ext xmlns:c16="http://schemas.microsoft.com/office/drawing/2014/chart" uri="{C3380CC4-5D6E-409C-BE32-E72D297353CC}">
              <c16:uniqueId val="{00000001-AFAE-4C6E-925C-CDAFE38E4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3489</c:v>
                </c:pt>
                <c:pt idx="5">
                  <c:v>2914</c:v>
                </c:pt>
                <c:pt idx="8">
                  <c:v>2837</c:v>
                </c:pt>
                <c:pt idx="11">
                  <c:v>3049</c:v>
                </c:pt>
                <c:pt idx="14">
                  <c:v>3422</c:v>
                </c:pt>
              </c:numCache>
            </c:numRef>
          </c:val>
          <c:extLst>
            <c:ext xmlns:c16="http://schemas.microsoft.com/office/drawing/2014/chart" uri="{C3380CC4-5D6E-409C-BE32-E72D297353CC}">
              <c16:uniqueId val="{00000002-AFAE-4C6E-925C-CDAFE38E4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AE-4C6E-925C-CDAFE38E4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AE-4C6E-925C-CDAFE38E4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AE-4C6E-925C-CDAFE38E4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2751</c:v>
                </c:pt>
                <c:pt idx="3">
                  <c:v>2601</c:v>
                </c:pt>
                <c:pt idx="6">
                  <c:v>2365</c:v>
                </c:pt>
                <c:pt idx="9">
                  <c:v>2386</c:v>
                </c:pt>
                <c:pt idx="12">
                  <c:v>2378</c:v>
                </c:pt>
              </c:numCache>
            </c:numRef>
          </c:val>
          <c:extLst>
            <c:ext xmlns:c16="http://schemas.microsoft.com/office/drawing/2014/chart" uri="{C3380CC4-5D6E-409C-BE32-E72D297353CC}">
              <c16:uniqueId val="{00000006-AFAE-4C6E-925C-CDAFE38E4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c:v>
                </c:pt>
                <c:pt idx="3">
                  <c:v>96</c:v>
                </c:pt>
                <c:pt idx="6">
                  <c:v>92</c:v>
                </c:pt>
                <c:pt idx="9">
                  <c:v>86</c:v>
                </c:pt>
                <c:pt idx="12">
                  <c:v>79</c:v>
                </c:pt>
              </c:numCache>
            </c:numRef>
          </c:val>
          <c:extLst>
            <c:ext xmlns:c16="http://schemas.microsoft.com/office/drawing/2014/chart" uri="{C3380CC4-5D6E-409C-BE32-E72D297353CC}">
              <c16:uniqueId val="{00000007-AFAE-4C6E-925C-CDAFE38E4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8380</c:v>
                </c:pt>
                <c:pt idx="3">
                  <c:v>7757</c:v>
                </c:pt>
                <c:pt idx="6">
                  <c:v>6918</c:v>
                </c:pt>
                <c:pt idx="9">
                  <c:v>6338</c:v>
                </c:pt>
                <c:pt idx="12">
                  <c:v>5779</c:v>
                </c:pt>
              </c:numCache>
            </c:numRef>
          </c:val>
          <c:extLst>
            <c:ext xmlns:c16="http://schemas.microsoft.com/office/drawing/2014/chart" uri="{C3380CC4-5D6E-409C-BE32-E72D297353CC}">
              <c16:uniqueId val="{00000008-AFAE-4C6E-925C-CDAFE38E4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c:v>
                </c:pt>
                <c:pt idx="3">
                  <c:v>34</c:v>
                </c:pt>
                <c:pt idx="6">
                  <c:v>23</c:v>
                </c:pt>
                <c:pt idx="9">
                  <c:v>11</c:v>
                </c:pt>
                <c:pt idx="12">
                  <c:v>0</c:v>
                </c:pt>
              </c:numCache>
            </c:numRef>
          </c:val>
          <c:extLst>
            <c:ext xmlns:c16="http://schemas.microsoft.com/office/drawing/2014/chart" uri="{C3380CC4-5D6E-409C-BE32-E72D297353CC}">
              <c16:uniqueId val="{00000009-AFAE-4C6E-925C-CDAFE38E4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16189</c:v>
                </c:pt>
                <c:pt idx="3">
                  <c:v>16266</c:v>
                </c:pt>
                <c:pt idx="6">
                  <c:v>16462</c:v>
                </c:pt>
                <c:pt idx="9">
                  <c:v>16376</c:v>
                </c:pt>
                <c:pt idx="12">
                  <c:v>16541</c:v>
                </c:pt>
              </c:numCache>
            </c:numRef>
          </c:val>
          <c:extLst>
            <c:ext xmlns:c16="http://schemas.microsoft.com/office/drawing/2014/chart" uri="{C3380CC4-5D6E-409C-BE32-E72D297353CC}">
              <c16:uniqueId val="{0000000A-AFAE-4C6E-925C-CDAFE38E4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5941</c:v>
                </c:pt>
                <c:pt idx="2">
                  <c:v>#N/A</c:v>
                </c:pt>
                <c:pt idx="3">
                  <c:v>#N/A</c:v>
                </c:pt>
                <c:pt idx="4">
                  <c:v>6173</c:v>
                </c:pt>
                <c:pt idx="5">
                  <c:v>#N/A</c:v>
                </c:pt>
                <c:pt idx="6">
                  <c:v>#N/A</c:v>
                </c:pt>
                <c:pt idx="7">
                  <c:v>5782</c:v>
                </c:pt>
                <c:pt idx="8">
                  <c:v>#N/A</c:v>
                </c:pt>
                <c:pt idx="9">
                  <c:v>#N/A</c:v>
                </c:pt>
                <c:pt idx="10">
                  <c:v>5371</c:v>
                </c:pt>
                <c:pt idx="11">
                  <c:v>#N/A</c:v>
                </c:pt>
                <c:pt idx="12">
                  <c:v>#N/A</c:v>
                </c:pt>
                <c:pt idx="13">
                  <c:v>4835</c:v>
                </c:pt>
                <c:pt idx="14">
                  <c:v>#N/A</c:v>
                </c:pt>
              </c:numCache>
            </c:numRef>
          </c:val>
          <c:smooth val="0"/>
          <c:extLst>
            <c:ext xmlns:c16="http://schemas.microsoft.com/office/drawing/2014/chart" uri="{C3380CC4-5D6E-409C-BE32-E72D297353CC}">
              <c16:uniqueId val="{0000000B-AFAE-4C6E-925C-CDAFE38E4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2822</c:v>
                </c:pt>
                <c:pt idx="1">
                  <c:v>3034</c:v>
                </c:pt>
                <c:pt idx="2">
                  <c:v>3408</c:v>
                </c:pt>
              </c:numCache>
            </c:numRef>
          </c:val>
          <c:extLst>
            <c:ext xmlns:c16="http://schemas.microsoft.com/office/drawing/2014/chart" uri="{C3380CC4-5D6E-409C-BE32-E72D297353CC}">
              <c16:uniqueId val="{00000000-5A5B-4B47-B331-8D5B0F978F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5A5B-4B47-B331-8D5B0F978F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2758</c:v>
                </c:pt>
                <c:pt idx="1">
                  <c:v>3111</c:v>
                </c:pt>
                <c:pt idx="2">
                  <c:v>2943</c:v>
                </c:pt>
              </c:numCache>
            </c:numRef>
          </c:val>
          <c:extLst>
            <c:ext xmlns:c16="http://schemas.microsoft.com/office/drawing/2014/chart" uri="{C3380CC4-5D6E-409C-BE32-E72D297353CC}">
              <c16:uniqueId val="{00000002-5A5B-4B47-B331-8D5B0F978F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34,565
34,364
155.19
23,386,500
22,020,614
1,315,848
10,251,557
16,541,183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企業収益の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に伴う市民税法人割の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となっているが、前年度と同数値となった。類似団体平均値比▲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５年前に比べ、定員管理の取組などにより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ポイント上昇しているが、今後も定員管理の取組を継続するとともに、市税の徴収確保に努め、財政基盤強化に努める。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大雪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る除雪対策経費の増加により臨時経費が増加した。相対的に経費率が下がったことにより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次年度以降、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病院跡地活用事業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など増加要因はあるが、引き続き、定員管理及び行財政改革への取組を通じて歳出の徹底的な見直しを図る。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166688</xdr:rowOff>
    </xdr:from>
    <xdr:to>
      <xdr:col>23</xdr:col>
      <xdr:colOff>133350</xdr:colOff>
      <xdr:row>60</xdr:row>
      <xdr:rowOff>103822</xdr:rowOff>
    </xdr:to>
    <xdr:cxnSp macro="">
      <xdr:nvCxnSpPr>
        <xdr:cNvPr id="128" name="直線コネクタ 127"/>
        <xdr:cNvCxnSpPr/>
      </xdr:nvCxnSpPr>
      <xdr:spPr>
        <a:xfrm>
          <a:off x="4114800" y="10282238"/>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166688</xdr:rowOff>
    </xdr:from>
    <xdr:to>
      <xdr:col>19</xdr:col>
      <xdr:colOff>133350</xdr:colOff>
      <xdr:row>61</xdr:row>
      <xdr:rowOff>155575</xdr:rowOff>
    </xdr:to>
    <xdr:cxnSp macro="">
      <xdr:nvCxnSpPr>
        <xdr:cNvPr id="131" name="直線コネクタ 130"/>
        <xdr:cNvCxnSpPr/>
      </xdr:nvCxnSpPr>
      <xdr:spPr>
        <a:xfrm flipV="1">
          <a:off x="3225800" y="10282238"/>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53022</xdr:rowOff>
    </xdr:from>
    <xdr:to>
      <xdr:col>15</xdr:col>
      <xdr:colOff>82550</xdr:colOff>
      <xdr:row>61</xdr:row>
      <xdr:rowOff>155575</xdr:rowOff>
    </xdr:to>
    <xdr:cxnSp macro="">
      <xdr:nvCxnSpPr>
        <xdr:cNvPr id="134" name="直線コネクタ 133"/>
        <xdr:cNvCxnSpPr/>
      </xdr:nvCxnSpPr>
      <xdr:spPr>
        <a:xfrm>
          <a:off x="2336800" y="105114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53022</xdr:rowOff>
    </xdr:from>
    <xdr:to>
      <xdr:col>11</xdr:col>
      <xdr:colOff>31750</xdr:colOff>
      <xdr:row>62</xdr:row>
      <xdr:rowOff>159068</xdr:rowOff>
    </xdr:to>
    <xdr:cxnSp macro="">
      <xdr:nvCxnSpPr>
        <xdr:cNvPr id="137" name="直線コネクタ 136"/>
        <xdr:cNvCxnSpPr/>
      </xdr:nvCxnSpPr>
      <xdr:spPr>
        <a:xfrm flipV="1">
          <a:off x="1447800" y="10511472"/>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53022</xdr:rowOff>
    </xdr:from>
    <xdr:to>
      <xdr:col>23</xdr:col>
      <xdr:colOff>184150</xdr:colOff>
      <xdr:row>60</xdr:row>
      <xdr:rowOff>154622</xdr:rowOff>
    </xdr:to>
    <xdr:sp macro="" textlink="">
      <xdr:nvSpPr>
        <xdr:cNvPr id="147" name="楕円 146"/>
        <xdr:cNvSpPr/>
      </xdr:nvSpPr>
      <xdr:spPr>
        <a:xfrm>
          <a:off x="4902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69549</xdr:rowOff>
    </xdr:from>
    <xdr:ext cx="762000" cy="259045"/>
    <xdr:sp macro="" textlink="">
      <xdr:nvSpPr>
        <xdr:cNvPr id="148" name="財政構造の弾力性該当値テキスト"/>
        <xdr:cNvSpPr txBox="1"/>
      </xdr:nvSpPr>
      <xdr:spPr>
        <a:xfrm>
          <a:off x="5041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115888</xdr:rowOff>
    </xdr:from>
    <xdr:to>
      <xdr:col>19</xdr:col>
      <xdr:colOff>184150</xdr:colOff>
      <xdr:row>60</xdr:row>
      <xdr:rowOff>46038</xdr:rowOff>
    </xdr:to>
    <xdr:sp macro="" textlink="">
      <xdr:nvSpPr>
        <xdr:cNvPr id="149" name="楕円 148"/>
        <xdr:cNvSpPr/>
      </xdr:nvSpPr>
      <xdr:spPr>
        <a:xfrm>
          <a:off x="4064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56215</xdr:rowOff>
    </xdr:from>
    <xdr:ext cx="736600" cy="259045"/>
    <xdr:sp macro="" textlink="">
      <xdr:nvSpPr>
        <xdr:cNvPr id="150" name="テキスト ボックス 149"/>
        <xdr:cNvSpPr txBox="1"/>
      </xdr:nvSpPr>
      <xdr:spPr>
        <a:xfrm>
          <a:off x="3733800" y="1000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1" name="楕円 150"/>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2" name="テキスト ボックス 151"/>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2222</xdr:rowOff>
    </xdr:from>
    <xdr:to>
      <xdr:col>11</xdr:col>
      <xdr:colOff>82550</xdr:colOff>
      <xdr:row>61</xdr:row>
      <xdr:rowOff>103822</xdr:rowOff>
    </xdr:to>
    <xdr:sp macro="" textlink="">
      <xdr:nvSpPr>
        <xdr:cNvPr id="153" name="楕円 152"/>
        <xdr:cNvSpPr/>
      </xdr:nvSpPr>
      <xdr:spPr>
        <a:xfrm>
          <a:off x="2286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113999</xdr:rowOff>
    </xdr:from>
    <xdr:ext cx="762000" cy="259045"/>
    <xdr:sp macro="" textlink="">
      <xdr:nvSpPr>
        <xdr:cNvPr id="154" name="テキスト ボックス 153"/>
        <xdr:cNvSpPr txBox="1"/>
      </xdr:nvSpPr>
      <xdr:spPr>
        <a:xfrm>
          <a:off x="1955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5" name="楕円 154"/>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48595</xdr:rowOff>
    </xdr:from>
    <xdr:ext cx="762000" cy="259045"/>
    <xdr:sp macro="" textlink="">
      <xdr:nvSpPr>
        <xdr:cNvPr id="156" name="テキスト ボックス 155"/>
        <xdr:cNvSpPr txBox="1"/>
      </xdr:nvSpPr>
      <xdr:spPr>
        <a:xfrm>
          <a:off x="1066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であるが、類似団体平均値を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29,082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円も上回る結果となった。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大雪に伴う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土木費の維持補修費の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降雪状況により大きく左右される。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引き続き抑制に努め行財政改革による事務事業の見直しや中長期的な財政計画を見通し、健全な財政運営に努める必要がある。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124358</xdr:rowOff>
    </xdr:from>
    <xdr:to>
      <xdr:col>23</xdr:col>
      <xdr:colOff>133350</xdr:colOff>
      <xdr:row>84</xdr:row>
      <xdr:rowOff>124368</xdr:rowOff>
    </xdr:to>
    <xdr:cxnSp macro="">
      <xdr:nvCxnSpPr>
        <xdr:cNvPr id="191" name="直線コネクタ 190"/>
        <xdr:cNvCxnSpPr/>
      </xdr:nvCxnSpPr>
      <xdr:spPr>
        <a:xfrm>
          <a:off x="4114800" y="14354708"/>
          <a:ext cx="838200" cy="1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124358</xdr:rowOff>
    </xdr:from>
    <xdr:to>
      <xdr:col>19</xdr:col>
      <xdr:colOff>133350</xdr:colOff>
      <xdr:row>83</xdr:row>
      <xdr:rowOff>132851</xdr:rowOff>
    </xdr:to>
    <xdr:cxnSp macro="">
      <xdr:nvCxnSpPr>
        <xdr:cNvPr id="194" name="直線コネクタ 193"/>
        <xdr:cNvCxnSpPr/>
      </xdr:nvCxnSpPr>
      <xdr:spPr>
        <a:xfrm flipV="1">
          <a:off x="3225800" y="14354708"/>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132851</xdr:rowOff>
    </xdr:from>
    <xdr:to>
      <xdr:col>15</xdr:col>
      <xdr:colOff>82550</xdr:colOff>
      <xdr:row>83</xdr:row>
      <xdr:rowOff>147265</xdr:rowOff>
    </xdr:to>
    <xdr:cxnSp macro="">
      <xdr:nvCxnSpPr>
        <xdr:cNvPr id="197" name="直線コネクタ 196"/>
        <xdr:cNvCxnSpPr/>
      </xdr:nvCxnSpPr>
      <xdr:spPr>
        <a:xfrm flipV="1">
          <a:off x="2336800" y="14363201"/>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94106</xdr:rowOff>
    </xdr:from>
    <xdr:to>
      <xdr:col>11</xdr:col>
      <xdr:colOff>31750</xdr:colOff>
      <xdr:row>83</xdr:row>
      <xdr:rowOff>147265</xdr:rowOff>
    </xdr:to>
    <xdr:cxnSp macro="">
      <xdr:nvCxnSpPr>
        <xdr:cNvPr id="200" name="直線コネクタ 199"/>
        <xdr:cNvCxnSpPr/>
      </xdr:nvCxnSpPr>
      <xdr:spPr>
        <a:xfrm>
          <a:off x="1447800" y="14324456"/>
          <a:ext cx="8890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73568</xdr:rowOff>
    </xdr:from>
    <xdr:to>
      <xdr:col>23</xdr:col>
      <xdr:colOff>184150</xdr:colOff>
      <xdr:row>85</xdr:row>
      <xdr:rowOff>3718</xdr:rowOff>
    </xdr:to>
    <xdr:sp macro="" textlink="">
      <xdr:nvSpPr>
        <xdr:cNvPr id="210" name="楕円 209"/>
        <xdr:cNvSpPr/>
      </xdr:nvSpPr>
      <xdr:spPr>
        <a:xfrm>
          <a:off x="4902200" y="14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45645</xdr:rowOff>
    </xdr:from>
    <xdr:ext cx="762000" cy="259045"/>
    <xdr:sp macro="" textlink="">
      <xdr:nvSpPr>
        <xdr:cNvPr id="211" name="人件費・物件費等の状況該当値テキスト"/>
        <xdr:cNvSpPr txBox="1"/>
      </xdr:nvSpPr>
      <xdr:spPr>
        <a:xfrm>
          <a:off x="5041900" y="144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73558</xdr:rowOff>
    </xdr:from>
    <xdr:to>
      <xdr:col>19</xdr:col>
      <xdr:colOff>184150</xdr:colOff>
      <xdr:row>84</xdr:row>
      <xdr:rowOff>3708</xdr:rowOff>
    </xdr:to>
    <xdr:sp macro="" textlink="">
      <xdr:nvSpPr>
        <xdr:cNvPr id="212" name="楕円 211"/>
        <xdr:cNvSpPr/>
      </xdr:nvSpPr>
      <xdr:spPr>
        <a:xfrm>
          <a:off x="4064000" y="143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159935</xdr:rowOff>
    </xdr:from>
    <xdr:ext cx="736600" cy="259045"/>
    <xdr:sp macro="" textlink="">
      <xdr:nvSpPr>
        <xdr:cNvPr id="213" name="テキスト ボックス 212"/>
        <xdr:cNvSpPr txBox="1"/>
      </xdr:nvSpPr>
      <xdr:spPr>
        <a:xfrm>
          <a:off x="3733800" y="1439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82051</xdr:rowOff>
    </xdr:from>
    <xdr:to>
      <xdr:col>15</xdr:col>
      <xdr:colOff>133350</xdr:colOff>
      <xdr:row>84</xdr:row>
      <xdr:rowOff>12201</xdr:rowOff>
    </xdr:to>
    <xdr:sp macro="" textlink="">
      <xdr:nvSpPr>
        <xdr:cNvPr id="214" name="楕円 213"/>
        <xdr:cNvSpPr/>
      </xdr:nvSpPr>
      <xdr:spPr>
        <a:xfrm>
          <a:off x="3175000" y="143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168428</xdr:rowOff>
    </xdr:from>
    <xdr:ext cx="762000" cy="259045"/>
    <xdr:sp macro="" textlink="">
      <xdr:nvSpPr>
        <xdr:cNvPr id="215" name="テキスト ボックス 214"/>
        <xdr:cNvSpPr txBox="1"/>
      </xdr:nvSpPr>
      <xdr:spPr>
        <a:xfrm>
          <a:off x="2844800" y="1439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96465</xdr:rowOff>
    </xdr:from>
    <xdr:to>
      <xdr:col>11</xdr:col>
      <xdr:colOff>82550</xdr:colOff>
      <xdr:row>84</xdr:row>
      <xdr:rowOff>26615</xdr:rowOff>
    </xdr:to>
    <xdr:sp macro="" textlink="">
      <xdr:nvSpPr>
        <xdr:cNvPr id="216" name="楕円 215"/>
        <xdr:cNvSpPr/>
      </xdr:nvSpPr>
      <xdr:spPr>
        <a:xfrm>
          <a:off x="2286000" y="143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11392</xdr:rowOff>
    </xdr:from>
    <xdr:ext cx="762000" cy="259045"/>
    <xdr:sp macro="" textlink="">
      <xdr:nvSpPr>
        <xdr:cNvPr id="217" name="テキスト ボックス 216"/>
        <xdr:cNvSpPr txBox="1"/>
      </xdr:nvSpPr>
      <xdr:spPr>
        <a:xfrm>
          <a:off x="1955800" y="144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43306</xdr:rowOff>
    </xdr:from>
    <xdr:to>
      <xdr:col>7</xdr:col>
      <xdr:colOff>31750</xdr:colOff>
      <xdr:row>83</xdr:row>
      <xdr:rowOff>144906</xdr:rowOff>
    </xdr:to>
    <xdr:sp macro="" textlink="">
      <xdr:nvSpPr>
        <xdr:cNvPr id="218" name="楕円 217"/>
        <xdr:cNvSpPr/>
      </xdr:nvSpPr>
      <xdr:spPr>
        <a:xfrm>
          <a:off x="1397000" y="14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129683</xdr:rowOff>
    </xdr:from>
    <xdr:ext cx="762000" cy="259045"/>
    <xdr:sp macro="" textlink="">
      <xdr:nvSpPr>
        <xdr:cNvPr id="219" name="テキスト ボックス 218"/>
        <xdr:cNvSpPr txBox="1"/>
      </xdr:nvSpPr>
      <xdr:spPr>
        <a:xfrm>
          <a:off x="1066800" y="1436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従来から人事院勧告に基づき職員給与の適正化に努めており、今後も適正な水準を維持するよう努める。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100895</xdr:rowOff>
    </xdr:from>
    <xdr:to>
      <xdr:col>81</xdr:col>
      <xdr:colOff>44450</xdr:colOff>
      <xdr:row>81</xdr:row>
      <xdr:rowOff>167922</xdr:rowOff>
    </xdr:to>
    <xdr:cxnSp macro="">
      <xdr:nvCxnSpPr>
        <xdr:cNvPr id="253" name="直線コネクタ 252"/>
        <xdr:cNvCxnSpPr/>
      </xdr:nvCxnSpPr>
      <xdr:spPr>
        <a:xfrm>
          <a:off x="16179800" y="139883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60678</xdr:rowOff>
    </xdr:from>
    <xdr:to>
      <xdr:col>77</xdr:col>
      <xdr:colOff>44450</xdr:colOff>
      <xdr:row>81</xdr:row>
      <xdr:rowOff>100895</xdr:rowOff>
    </xdr:to>
    <xdr:cxnSp macro="">
      <xdr:nvCxnSpPr>
        <xdr:cNvPr id="256" name="直線コネクタ 255"/>
        <xdr:cNvCxnSpPr/>
      </xdr:nvCxnSpPr>
      <xdr:spPr>
        <a:xfrm>
          <a:off x="15290800" y="139481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114300</xdr:rowOff>
    </xdr:to>
    <xdr:cxnSp macro="">
      <xdr:nvCxnSpPr>
        <xdr:cNvPr id="259" name="直線コネクタ 258"/>
        <xdr:cNvCxnSpPr/>
      </xdr:nvCxnSpPr>
      <xdr:spPr>
        <a:xfrm flipV="1">
          <a:off x="14401800" y="139481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114300</xdr:rowOff>
    </xdr:to>
    <xdr:cxnSp macro="">
      <xdr:nvCxnSpPr>
        <xdr:cNvPr id="262" name="直線コネクタ 261"/>
        <xdr:cNvCxnSpPr/>
      </xdr:nvCxnSpPr>
      <xdr:spPr>
        <a:xfrm>
          <a:off x="13512800" y="138676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2" name="楕円 271"/>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macro="" textlink="">
      <xdr:nvSpPr>
        <xdr:cNvPr id="273"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50095</xdr:rowOff>
    </xdr:from>
    <xdr:to>
      <xdr:col>77</xdr:col>
      <xdr:colOff>95250</xdr:colOff>
      <xdr:row>81</xdr:row>
      <xdr:rowOff>151695</xdr:rowOff>
    </xdr:to>
    <xdr:sp macro="" textlink="">
      <xdr:nvSpPr>
        <xdr:cNvPr id="274" name="楕円 273"/>
        <xdr:cNvSpPr/>
      </xdr:nvSpPr>
      <xdr:spPr>
        <a:xfrm>
          <a:off x="16129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161872</xdr:rowOff>
    </xdr:from>
    <xdr:ext cx="736600" cy="259045"/>
    <xdr:sp macro="" textlink="">
      <xdr:nvSpPr>
        <xdr:cNvPr id="275" name="テキスト ボックス 274"/>
        <xdr:cNvSpPr txBox="1"/>
      </xdr:nvSpPr>
      <xdr:spPr>
        <a:xfrm>
          <a:off x="15798800" y="1370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9878</xdr:rowOff>
    </xdr:from>
    <xdr:to>
      <xdr:col>73</xdr:col>
      <xdr:colOff>44450</xdr:colOff>
      <xdr:row>81</xdr:row>
      <xdr:rowOff>111478</xdr:rowOff>
    </xdr:to>
    <xdr:sp macro="" textlink="">
      <xdr:nvSpPr>
        <xdr:cNvPr id="276" name="楕円 275"/>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121655</xdr:rowOff>
    </xdr:from>
    <xdr:ext cx="762000" cy="259045"/>
    <xdr:sp macro="" textlink="">
      <xdr:nvSpPr>
        <xdr:cNvPr id="277" name="テキスト ボックス 276"/>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8" name="楕円 277"/>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9" name="テキスト ボックス 278"/>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0" name="楕円 279"/>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1" name="テキスト ボックス 280"/>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中山間地を多く抱えるため、市内広範囲に保育園の配置が必要であることや、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保育園の民営化が進まないことから、類似団体平均値を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今後も類似団体平均値を上回る可能性が高いことから、行政改革大綱に基づき民間委託の推進を図り、適正な定員管理に取組んでいく。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125549</xdr:rowOff>
    </xdr:from>
    <xdr:to>
      <xdr:col>81</xdr:col>
      <xdr:colOff>44450</xdr:colOff>
      <xdr:row>64</xdr:row>
      <xdr:rowOff>127272</xdr:rowOff>
    </xdr:to>
    <xdr:cxnSp macro="">
      <xdr:nvCxnSpPr>
        <xdr:cNvPr id="318" name="直線コネクタ 317"/>
        <xdr:cNvCxnSpPr/>
      </xdr:nvCxnSpPr>
      <xdr:spPr>
        <a:xfrm flipV="1">
          <a:off x="16179800" y="1109834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53159</xdr:rowOff>
    </xdr:from>
    <xdr:to>
      <xdr:col>77</xdr:col>
      <xdr:colOff>44450</xdr:colOff>
      <xdr:row>64</xdr:row>
      <xdr:rowOff>127272</xdr:rowOff>
    </xdr:to>
    <xdr:cxnSp macro="">
      <xdr:nvCxnSpPr>
        <xdr:cNvPr id="321" name="直線コネクタ 320"/>
        <xdr:cNvCxnSpPr/>
      </xdr:nvCxnSpPr>
      <xdr:spPr>
        <a:xfrm>
          <a:off x="15290800" y="11025959"/>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42817</xdr:rowOff>
    </xdr:from>
    <xdr:to>
      <xdr:col>72</xdr:col>
      <xdr:colOff>203200</xdr:colOff>
      <xdr:row>64</xdr:row>
      <xdr:rowOff>53159</xdr:rowOff>
    </xdr:to>
    <xdr:cxnSp macro="">
      <xdr:nvCxnSpPr>
        <xdr:cNvPr id="324" name="直線コネクタ 323"/>
        <xdr:cNvCxnSpPr/>
      </xdr:nvCxnSpPr>
      <xdr:spPr>
        <a:xfrm>
          <a:off x="14401800" y="110156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10069</xdr:rowOff>
    </xdr:from>
    <xdr:to>
      <xdr:col>68</xdr:col>
      <xdr:colOff>152400</xdr:colOff>
      <xdr:row>64</xdr:row>
      <xdr:rowOff>42817</xdr:rowOff>
    </xdr:to>
    <xdr:cxnSp macro="">
      <xdr:nvCxnSpPr>
        <xdr:cNvPr id="327" name="直線コネクタ 326"/>
        <xdr:cNvCxnSpPr/>
      </xdr:nvCxnSpPr>
      <xdr:spPr>
        <a:xfrm>
          <a:off x="13512800" y="1098286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74749</xdr:rowOff>
    </xdr:from>
    <xdr:to>
      <xdr:col>81</xdr:col>
      <xdr:colOff>95250</xdr:colOff>
      <xdr:row>65</xdr:row>
      <xdr:rowOff>4899</xdr:rowOff>
    </xdr:to>
    <xdr:sp macro="" textlink="">
      <xdr:nvSpPr>
        <xdr:cNvPr id="337" name="楕円 336"/>
        <xdr:cNvSpPr/>
      </xdr:nvSpPr>
      <xdr:spPr>
        <a:xfrm>
          <a:off x="16967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46826</xdr:rowOff>
    </xdr:from>
    <xdr:ext cx="762000" cy="259045"/>
    <xdr:sp macro="" textlink="">
      <xdr:nvSpPr>
        <xdr:cNvPr id="338" name="定員管理の状況該当値テキスト"/>
        <xdr:cNvSpPr txBox="1"/>
      </xdr:nvSpPr>
      <xdr:spPr>
        <a:xfrm>
          <a:off x="17106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76472</xdr:rowOff>
    </xdr:from>
    <xdr:to>
      <xdr:col>77</xdr:col>
      <xdr:colOff>95250</xdr:colOff>
      <xdr:row>65</xdr:row>
      <xdr:rowOff>6622</xdr:rowOff>
    </xdr:to>
    <xdr:sp macro="" textlink="">
      <xdr:nvSpPr>
        <xdr:cNvPr id="339" name="楕円 338"/>
        <xdr:cNvSpPr/>
      </xdr:nvSpPr>
      <xdr:spPr>
        <a:xfrm>
          <a:off x="161290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162849</xdr:rowOff>
    </xdr:from>
    <xdr:ext cx="736600" cy="259045"/>
    <xdr:sp macro="" textlink="">
      <xdr:nvSpPr>
        <xdr:cNvPr id="340" name="テキスト ボックス 339"/>
        <xdr:cNvSpPr txBox="1"/>
      </xdr:nvSpPr>
      <xdr:spPr>
        <a:xfrm>
          <a:off x="15798800" y="11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2359</xdr:rowOff>
    </xdr:from>
    <xdr:to>
      <xdr:col>73</xdr:col>
      <xdr:colOff>44450</xdr:colOff>
      <xdr:row>64</xdr:row>
      <xdr:rowOff>103959</xdr:rowOff>
    </xdr:to>
    <xdr:sp macro="" textlink="">
      <xdr:nvSpPr>
        <xdr:cNvPr id="341" name="楕円 340"/>
        <xdr:cNvSpPr/>
      </xdr:nvSpPr>
      <xdr:spPr>
        <a:xfrm>
          <a:off x="15240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88736</xdr:rowOff>
    </xdr:from>
    <xdr:ext cx="762000" cy="259045"/>
    <xdr:sp macro="" textlink="">
      <xdr:nvSpPr>
        <xdr:cNvPr id="342" name="テキスト ボックス 341"/>
        <xdr:cNvSpPr txBox="1"/>
      </xdr:nvSpPr>
      <xdr:spPr>
        <a:xfrm>
          <a:off x="14909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163467</xdr:rowOff>
    </xdr:from>
    <xdr:to>
      <xdr:col>68</xdr:col>
      <xdr:colOff>203200</xdr:colOff>
      <xdr:row>64</xdr:row>
      <xdr:rowOff>93617</xdr:rowOff>
    </xdr:to>
    <xdr:sp macro="" textlink="">
      <xdr:nvSpPr>
        <xdr:cNvPr id="343" name="楕円 342"/>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78394</xdr:rowOff>
    </xdr:from>
    <xdr:ext cx="762000" cy="259045"/>
    <xdr:sp macro="" textlink="">
      <xdr:nvSpPr>
        <xdr:cNvPr id="344" name="テキスト ボックス 343"/>
        <xdr:cNvSpPr txBox="1"/>
      </xdr:nvSpPr>
      <xdr:spPr>
        <a:xfrm>
          <a:off x="14020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130719</xdr:rowOff>
    </xdr:from>
    <xdr:to>
      <xdr:col>64</xdr:col>
      <xdr:colOff>152400</xdr:colOff>
      <xdr:row>64</xdr:row>
      <xdr:rowOff>60869</xdr:rowOff>
    </xdr:to>
    <xdr:sp macro="" textlink="">
      <xdr:nvSpPr>
        <xdr:cNvPr id="345" name="楕円 344"/>
        <xdr:cNvSpPr/>
      </xdr:nvSpPr>
      <xdr:spPr>
        <a:xfrm>
          <a:off x="13462000" y="10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45646</xdr:rowOff>
    </xdr:from>
    <xdr:ext cx="762000" cy="259045"/>
    <xdr:sp macro="" textlink="">
      <xdr:nvSpPr>
        <xdr:cNvPr id="346" name="テキスト ボックス 345"/>
        <xdr:cNvSpPr txBox="1"/>
      </xdr:nvSpPr>
      <xdr:spPr>
        <a:xfrm>
          <a:off x="13131800" y="110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公営企業債の元利償還金の減少に伴い繰入金が減少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これは、標準税収入額等の増による標準財政規模が増加したことが要因である。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今後も、地方債の発行管理を図るとともに、据置きなしの地方債の発行や交付税措置のある地方債の有効活用により、より一層適正な地方債発行の管理に努める。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167894</xdr:rowOff>
    </xdr:to>
    <xdr:cxnSp macro="">
      <xdr:nvCxnSpPr>
        <xdr:cNvPr id="378" name="直線コネクタ 377"/>
        <xdr:cNvCxnSpPr/>
      </xdr:nvCxnSpPr>
      <xdr:spPr>
        <a:xfrm>
          <a:off x="16179800" y="71394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109982</xdr:rowOff>
    </xdr:to>
    <xdr:cxnSp macro="">
      <xdr:nvCxnSpPr>
        <xdr:cNvPr id="381" name="直線コネクタ 380"/>
        <xdr:cNvCxnSpPr/>
      </xdr:nvCxnSpPr>
      <xdr:spPr>
        <a:xfrm>
          <a:off x="15290800" y="709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61722</xdr:rowOff>
    </xdr:to>
    <xdr:cxnSp macro="">
      <xdr:nvCxnSpPr>
        <xdr:cNvPr id="384" name="直線コネクタ 383"/>
        <xdr:cNvCxnSpPr/>
      </xdr:nvCxnSpPr>
      <xdr:spPr>
        <a:xfrm>
          <a:off x="14401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61722</xdr:rowOff>
    </xdr:to>
    <xdr:cxnSp macro="">
      <xdr:nvCxnSpPr>
        <xdr:cNvPr id="387" name="直線コネクタ 386"/>
        <xdr:cNvCxnSpPr/>
      </xdr:nvCxnSpPr>
      <xdr:spPr>
        <a:xfrm flipV="1">
          <a:off x="13512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7" name="楕円 396"/>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8"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400" name="テキスト ボックス 39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1" name="楕円 400"/>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2" name="テキスト ボックス 40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3" name="楕円 402"/>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4" name="テキスト ボックス 403"/>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5" name="楕円 404"/>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6" name="テキスト ボックス 40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ポイントとなっているが、公営企業債の減少が要因である。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また、病院跡地活用事業などの大型普通建設事業による地方債現在高の増加により、類似団体平均値を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今後も引き続き、中長期的な財政計画を見通し、健全な財政運営に努める。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144780</xdr:rowOff>
    </xdr:from>
    <xdr:to>
      <xdr:col>81</xdr:col>
      <xdr:colOff>44450</xdr:colOff>
      <xdr:row>16</xdr:row>
      <xdr:rowOff>12903</xdr:rowOff>
    </xdr:to>
    <xdr:cxnSp macro="">
      <xdr:nvCxnSpPr>
        <xdr:cNvPr id="438" name="直線コネクタ 437"/>
        <xdr:cNvCxnSpPr/>
      </xdr:nvCxnSpPr>
      <xdr:spPr>
        <a:xfrm flipV="1">
          <a:off x="16179800" y="2716530"/>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12903</xdr:rowOff>
    </xdr:from>
    <xdr:to>
      <xdr:col>77</xdr:col>
      <xdr:colOff>44450</xdr:colOff>
      <xdr:row>16</xdr:row>
      <xdr:rowOff>42342</xdr:rowOff>
    </xdr:to>
    <xdr:cxnSp macro="">
      <xdr:nvCxnSpPr>
        <xdr:cNvPr id="441" name="直線コネクタ 440"/>
        <xdr:cNvCxnSpPr/>
      </xdr:nvCxnSpPr>
      <xdr:spPr>
        <a:xfrm flipV="1">
          <a:off x="15290800" y="2756103"/>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42342</xdr:rowOff>
    </xdr:from>
    <xdr:to>
      <xdr:col>72</xdr:col>
      <xdr:colOff>203200</xdr:colOff>
      <xdr:row>16</xdr:row>
      <xdr:rowOff>72746</xdr:rowOff>
    </xdr:to>
    <xdr:cxnSp macro="">
      <xdr:nvCxnSpPr>
        <xdr:cNvPr id="444" name="直線コネクタ 443"/>
        <xdr:cNvCxnSpPr/>
      </xdr:nvCxnSpPr>
      <xdr:spPr>
        <a:xfrm flipV="1">
          <a:off x="14401800" y="278554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47168</xdr:rowOff>
    </xdr:from>
    <xdr:to>
      <xdr:col>68</xdr:col>
      <xdr:colOff>152400</xdr:colOff>
      <xdr:row>16</xdr:row>
      <xdr:rowOff>72746</xdr:rowOff>
    </xdr:to>
    <xdr:cxnSp macro="">
      <xdr:nvCxnSpPr>
        <xdr:cNvPr id="447" name="直線コネクタ 446"/>
        <xdr:cNvCxnSpPr/>
      </xdr:nvCxnSpPr>
      <xdr:spPr>
        <a:xfrm>
          <a:off x="13512800" y="279036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57" name="楕円 456"/>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66057</xdr:rowOff>
    </xdr:from>
    <xdr:ext cx="762000" cy="259045"/>
    <xdr:sp macro="" textlink="">
      <xdr:nvSpPr>
        <xdr:cNvPr id="458" name="将来負担の状況該当値テキスト"/>
        <xdr:cNvSpPr txBox="1"/>
      </xdr:nvSpPr>
      <xdr:spPr>
        <a:xfrm>
          <a:off x="17106900" y="26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133553</xdr:rowOff>
    </xdr:from>
    <xdr:to>
      <xdr:col>77</xdr:col>
      <xdr:colOff>95250</xdr:colOff>
      <xdr:row>16</xdr:row>
      <xdr:rowOff>63703</xdr:rowOff>
    </xdr:to>
    <xdr:sp macro="" textlink="">
      <xdr:nvSpPr>
        <xdr:cNvPr id="459" name="楕円 458"/>
        <xdr:cNvSpPr/>
      </xdr:nvSpPr>
      <xdr:spPr>
        <a:xfrm>
          <a:off x="16129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48480</xdr:rowOff>
    </xdr:from>
    <xdr:ext cx="736600" cy="259045"/>
    <xdr:sp macro="" textlink="">
      <xdr:nvSpPr>
        <xdr:cNvPr id="460" name="テキスト ボックス 459"/>
        <xdr:cNvSpPr txBox="1"/>
      </xdr:nvSpPr>
      <xdr:spPr>
        <a:xfrm>
          <a:off x="15798800" y="279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162992</xdr:rowOff>
    </xdr:from>
    <xdr:to>
      <xdr:col>73</xdr:col>
      <xdr:colOff>44450</xdr:colOff>
      <xdr:row>16</xdr:row>
      <xdr:rowOff>93142</xdr:rowOff>
    </xdr:to>
    <xdr:sp macro="" textlink="">
      <xdr:nvSpPr>
        <xdr:cNvPr id="461" name="楕円 460"/>
        <xdr:cNvSpPr/>
      </xdr:nvSpPr>
      <xdr:spPr>
        <a:xfrm>
          <a:off x="15240000" y="27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77919</xdr:rowOff>
    </xdr:from>
    <xdr:ext cx="762000" cy="259045"/>
    <xdr:sp macro="" textlink="">
      <xdr:nvSpPr>
        <xdr:cNvPr id="462" name="テキスト ボックス 461"/>
        <xdr:cNvSpPr txBox="1"/>
      </xdr:nvSpPr>
      <xdr:spPr>
        <a:xfrm>
          <a:off x="14909800" y="28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21946</xdr:rowOff>
    </xdr:from>
    <xdr:to>
      <xdr:col>68</xdr:col>
      <xdr:colOff>203200</xdr:colOff>
      <xdr:row>16</xdr:row>
      <xdr:rowOff>123546</xdr:rowOff>
    </xdr:to>
    <xdr:sp macro="" textlink="">
      <xdr:nvSpPr>
        <xdr:cNvPr id="463" name="楕円 462"/>
        <xdr:cNvSpPr/>
      </xdr:nvSpPr>
      <xdr:spPr>
        <a:xfrm>
          <a:off x="14351000" y="27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108323</xdr:rowOff>
    </xdr:from>
    <xdr:ext cx="762000" cy="259045"/>
    <xdr:sp macro="" textlink="">
      <xdr:nvSpPr>
        <xdr:cNvPr id="464" name="テキスト ボックス 463"/>
        <xdr:cNvSpPr txBox="1"/>
      </xdr:nvSpPr>
      <xdr:spPr>
        <a:xfrm>
          <a:off x="14020800" y="28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167818</xdr:rowOff>
    </xdr:from>
    <xdr:to>
      <xdr:col>64</xdr:col>
      <xdr:colOff>152400</xdr:colOff>
      <xdr:row>16</xdr:row>
      <xdr:rowOff>97968</xdr:rowOff>
    </xdr:to>
    <xdr:sp macro="" textlink="">
      <xdr:nvSpPr>
        <xdr:cNvPr id="465" name="楕円 464"/>
        <xdr:cNvSpPr/>
      </xdr:nvSpPr>
      <xdr:spPr>
        <a:xfrm>
          <a:off x="13462000" y="27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82745</xdr:rowOff>
    </xdr:from>
    <xdr:ext cx="762000" cy="259045"/>
    <xdr:sp macro="" textlink="">
      <xdr:nvSpPr>
        <xdr:cNvPr id="466" name="テキスト ボックス 465"/>
        <xdr:cNvSpPr txBox="1"/>
      </xdr:nvSpPr>
      <xdr:spPr>
        <a:xfrm>
          <a:off x="13131800" y="282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34,565
34,364
155.19
23,386,500
22,020,614
1,315,848
10,251,557
16,541,183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定年退職者の減少により前年度比▲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年度をピークに減少傾向となるが、令和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年度から増加傾向となり、類似団体平均値を上回る可能性が高いことから、適正な定員管理に努める。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136525</xdr:rowOff>
    </xdr:from>
    <xdr:to>
      <xdr:col>24</xdr:col>
      <xdr:colOff>25400</xdr:colOff>
      <xdr:row>37</xdr:row>
      <xdr:rowOff>3175</xdr:rowOff>
    </xdr:to>
    <xdr:cxnSp macro="">
      <xdr:nvCxnSpPr>
        <xdr:cNvPr id="70" name="直線コネクタ 69"/>
        <xdr:cNvCxnSpPr/>
      </xdr:nvCxnSpPr>
      <xdr:spPr>
        <a:xfrm flipV="1">
          <a:off x="3987800" y="6308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xdr:rowOff>
    </xdr:from>
    <xdr:to>
      <xdr:col>19</xdr:col>
      <xdr:colOff>187325</xdr:colOff>
      <xdr:row>38</xdr:row>
      <xdr:rowOff>117475</xdr:rowOff>
    </xdr:to>
    <xdr:cxnSp macro="">
      <xdr:nvCxnSpPr>
        <xdr:cNvPr id="73" name="直線コネクタ 72"/>
        <xdr:cNvCxnSpPr/>
      </xdr:nvCxnSpPr>
      <xdr:spPr>
        <a:xfrm flipV="1">
          <a:off x="3098800" y="63468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98425</xdr:rowOff>
    </xdr:from>
    <xdr:to>
      <xdr:col>15</xdr:col>
      <xdr:colOff>98425</xdr:colOff>
      <xdr:row>38</xdr:row>
      <xdr:rowOff>117475</xdr:rowOff>
    </xdr:to>
    <xdr:cxnSp macro="">
      <xdr:nvCxnSpPr>
        <xdr:cNvPr id="76" name="直線コネクタ 75"/>
        <xdr:cNvCxnSpPr/>
      </xdr:nvCxnSpPr>
      <xdr:spPr>
        <a:xfrm>
          <a:off x="2209800" y="64420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98425</xdr:rowOff>
    </xdr:from>
    <xdr:to>
      <xdr:col>11</xdr:col>
      <xdr:colOff>9525</xdr:colOff>
      <xdr:row>39</xdr:row>
      <xdr:rowOff>41275</xdr:rowOff>
    </xdr:to>
    <xdr:cxnSp macro="">
      <xdr:nvCxnSpPr>
        <xdr:cNvPr id="79" name="直線コネクタ 78"/>
        <xdr:cNvCxnSpPr/>
      </xdr:nvCxnSpPr>
      <xdr:spPr>
        <a:xfrm flipV="1">
          <a:off x="1320800" y="644207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85725</xdr:rowOff>
    </xdr:from>
    <xdr:to>
      <xdr:col>24</xdr:col>
      <xdr:colOff>76200</xdr:colOff>
      <xdr:row>37</xdr:row>
      <xdr:rowOff>15875</xdr:rowOff>
    </xdr:to>
    <xdr:sp macro="" textlink="">
      <xdr:nvSpPr>
        <xdr:cNvPr id="89" name="楕円 88"/>
        <xdr:cNvSpPr/>
      </xdr:nvSpPr>
      <xdr:spPr>
        <a:xfrm>
          <a:off x="47752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102252</xdr:rowOff>
    </xdr:from>
    <xdr:ext cx="762000" cy="259045"/>
    <xdr:sp macro="" textlink="">
      <xdr:nvSpPr>
        <xdr:cNvPr id="90" name="人件費該当値テキスト"/>
        <xdr:cNvSpPr txBox="1"/>
      </xdr:nvSpPr>
      <xdr:spPr>
        <a:xfrm>
          <a:off x="49149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123825</xdr:rowOff>
    </xdr:from>
    <xdr:to>
      <xdr:col>20</xdr:col>
      <xdr:colOff>38100</xdr:colOff>
      <xdr:row>37</xdr:row>
      <xdr:rowOff>53975</xdr:rowOff>
    </xdr:to>
    <xdr:sp macro="" textlink="">
      <xdr:nvSpPr>
        <xdr:cNvPr id="91" name="楕円 90"/>
        <xdr:cNvSpPr/>
      </xdr:nvSpPr>
      <xdr:spPr>
        <a:xfrm>
          <a:off x="3937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38752</xdr:rowOff>
    </xdr:from>
    <xdr:ext cx="736600" cy="259045"/>
    <xdr:sp macro="" textlink="">
      <xdr:nvSpPr>
        <xdr:cNvPr id="92" name="テキスト ボックス 91"/>
        <xdr:cNvSpPr txBox="1"/>
      </xdr:nvSpPr>
      <xdr:spPr>
        <a:xfrm>
          <a:off x="3606800" y="638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66675</xdr:rowOff>
    </xdr:from>
    <xdr:to>
      <xdr:col>15</xdr:col>
      <xdr:colOff>149225</xdr:colOff>
      <xdr:row>38</xdr:row>
      <xdr:rowOff>168275</xdr:rowOff>
    </xdr:to>
    <xdr:sp macro="" textlink="">
      <xdr:nvSpPr>
        <xdr:cNvPr id="93" name="楕円 92"/>
        <xdr:cNvSpPr/>
      </xdr:nvSpPr>
      <xdr:spPr>
        <a:xfrm>
          <a:off x="3048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153052</xdr:rowOff>
    </xdr:from>
    <xdr:ext cx="762000" cy="259045"/>
    <xdr:sp macro="" textlink="">
      <xdr:nvSpPr>
        <xdr:cNvPr id="94" name="テキスト ボックス 93"/>
        <xdr:cNvSpPr txBox="1"/>
      </xdr:nvSpPr>
      <xdr:spPr>
        <a:xfrm>
          <a:off x="2717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47625</xdr:rowOff>
    </xdr:from>
    <xdr:to>
      <xdr:col>11</xdr:col>
      <xdr:colOff>60325</xdr:colOff>
      <xdr:row>37</xdr:row>
      <xdr:rowOff>149225</xdr:rowOff>
    </xdr:to>
    <xdr:sp macro="" textlink="">
      <xdr:nvSpPr>
        <xdr:cNvPr id="95" name="楕円 94"/>
        <xdr:cNvSpPr/>
      </xdr:nvSpPr>
      <xdr:spPr>
        <a:xfrm>
          <a:off x="215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134002</xdr:rowOff>
    </xdr:from>
    <xdr:ext cx="762000" cy="259045"/>
    <xdr:sp macro="" textlink="">
      <xdr:nvSpPr>
        <xdr:cNvPr id="96" name="テキスト ボックス 95"/>
        <xdr:cNvSpPr txBox="1"/>
      </xdr:nvSpPr>
      <xdr:spPr>
        <a:xfrm>
          <a:off x="1828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107950</xdr:rowOff>
    </xdr:to>
    <xdr:cxnSp macro="">
      <xdr:nvCxnSpPr>
        <xdr:cNvPr id="131" name="直線コネクタ 130"/>
        <xdr:cNvCxnSpPr/>
      </xdr:nvCxnSpPr>
      <xdr:spPr>
        <a:xfrm flipV="1">
          <a:off x="15671800" y="299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161290</xdr:rowOff>
    </xdr:to>
    <xdr:cxnSp macro="">
      <xdr:nvCxnSpPr>
        <xdr:cNvPr id="134" name="直線コネクタ 133"/>
        <xdr:cNvCxnSpPr/>
      </xdr:nvCxnSpPr>
      <xdr:spPr>
        <a:xfrm flipV="1">
          <a:off x="14782800" y="3022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161290</xdr:rowOff>
    </xdr:to>
    <xdr:cxnSp macro="">
      <xdr:nvCxnSpPr>
        <xdr:cNvPr id="137" name="直線コネクタ 136"/>
        <xdr:cNvCxnSpPr/>
      </xdr:nvCxnSpPr>
      <xdr:spPr>
        <a:xfrm>
          <a:off x="13893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130810</xdr:rowOff>
    </xdr:to>
    <xdr:cxnSp macro="">
      <xdr:nvCxnSpPr>
        <xdr:cNvPr id="140" name="直線コネクタ 139"/>
        <xdr:cNvCxnSpPr/>
      </xdr:nvCxnSpPr>
      <xdr:spPr>
        <a:xfrm>
          <a:off x="13004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50" name="楕円 149"/>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51"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2" name="楕円 151"/>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3" name="テキスト ボックス 152"/>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4" name="楕円 153"/>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5" name="テキスト ボックス 154"/>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6" name="楕円 155"/>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7" name="テキスト ボックス 156"/>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8" name="楕円 157"/>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9" name="テキスト ボックス 158"/>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老人福祉費は減少傾向にあ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ポイントとなった。依然として類似団体平均値を下回っている。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引き続き、単独事業については事務事業の見直しを行い、適正化を図り削減に努める。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135165</xdr:rowOff>
    </xdr:to>
    <xdr:cxnSp macro="">
      <xdr:nvCxnSpPr>
        <xdr:cNvPr id="194" name="直線コネクタ 193"/>
        <xdr:cNvCxnSpPr/>
      </xdr:nvCxnSpPr>
      <xdr:spPr>
        <a:xfrm flipV="1">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12700</xdr:rowOff>
    </xdr:to>
    <xdr:cxnSp macro="">
      <xdr:nvCxnSpPr>
        <xdr:cNvPr id="197" name="直線コネクタ 196"/>
        <xdr:cNvCxnSpPr/>
      </xdr:nvCxnSpPr>
      <xdr:spPr>
        <a:xfrm flipV="1">
          <a:off x="3098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200" name="直線コネクタ 199"/>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203" name="直線コネクタ 202"/>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3" name="楕円 212"/>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4"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5" name="楕円 21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6" name="テキスト ボックス 215"/>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7" name="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8" name="テキスト ボックス 21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9" name="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20" name="テキスト ボックス 21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1" name="楕円 22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2" name="テキスト ボックス 22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年度に被保険者数のピークを迎えるため、増加傾向にあり、今後とも特別会計の適正化を図り、普通会計の負担額を減らすよう努める。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123190</xdr:rowOff>
    </xdr:to>
    <xdr:cxnSp macro="">
      <xdr:nvCxnSpPr>
        <xdr:cNvPr id="255" name="直線コネクタ 254"/>
        <xdr:cNvCxnSpPr/>
      </xdr:nvCxnSpPr>
      <xdr:spPr>
        <a:xfrm>
          <a:off x="15671800" y="96520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69850</xdr:rowOff>
    </xdr:to>
    <xdr:cxnSp macro="">
      <xdr:nvCxnSpPr>
        <xdr:cNvPr id="258" name="直線コネクタ 257"/>
        <xdr:cNvCxnSpPr/>
      </xdr:nvCxnSpPr>
      <xdr:spPr>
        <a:xfrm flipV="1">
          <a:off x="14782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153670</xdr:rowOff>
    </xdr:to>
    <xdr:cxnSp macro="">
      <xdr:nvCxnSpPr>
        <xdr:cNvPr id="261" name="直線コネクタ 260"/>
        <xdr:cNvCxnSpPr/>
      </xdr:nvCxnSpPr>
      <xdr:spPr>
        <a:xfrm flipV="1">
          <a:off x="13893800" y="984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153670</xdr:rowOff>
    </xdr:to>
    <xdr:cxnSp macro="">
      <xdr:nvCxnSpPr>
        <xdr:cNvPr id="264" name="直線コネクタ 263"/>
        <xdr:cNvCxnSpPr/>
      </xdr:nvCxnSpPr>
      <xdr:spPr>
        <a:xfrm>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4" name="楕円 273"/>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5"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80" name="楕円 279"/>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81" name="テキスト ボックス 280"/>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2" name="楕円 281"/>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3" name="テキスト ボックス 282"/>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地方債償還に伴う下水道事業会計負担金の減少により、前年度比▲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ポイントであり、類似団体平均値を下回っている。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35</xdr:row>
      <xdr:rowOff>14986</xdr:rowOff>
    </xdr:to>
    <xdr:cxnSp macro="">
      <xdr:nvCxnSpPr>
        <xdr:cNvPr id="313" name="直線コネクタ 312"/>
        <xdr:cNvCxnSpPr/>
      </xdr:nvCxnSpPr>
      <xdr:spPr>
        <a:xfrm flipV="1">
          <a:off x="15671800" y="59837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19558</xdr:rowOff>
    </xdr:to>
    <xdr:cxnSp macro="">
      <xdr:nvCxnSpPr>
        <xdr:cNvPr id="316" name="直線コネクタ 315"/>
        <xdr:cNvCxnSpPr/>
      </xdr:nvCxnSpPr>
      <xdr:spPr>
        <a:xfrm flipV="1">
          <a:off x="14782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28702</xdr:rowOff>
    </xdr:to>
    <xdr:cxnSp macro="">
      <xdr:nvCxnSpPr>
        <xdr:cNvPr id="319" name="直線コネクタ 318"/>
        <xdr:cNvCxnSpPr/>
      </xdr:nvCxnSpPr>
      <xdr:spPr>
        <a:xfrm flipV="1">
          <a:off x="13893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156718</xdr:rowOff>
    </xdr:to>
    <xdr:cxnSp macro="">
      <xdr:nvCxnSpPr>
        <xdr:cNvPr id="322" name="直線コネクタ 321"/>
        <xdr:cNvCxnSpPr/>
      </xdr:nvCxnSpPr>
      <xdr:spPr>
        <a:xfrm flipV="1">
          <a:off x="13004800" y="60294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32" name="楕円 331"/>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12209</xdr:rowOff>
    </xdr:from>
    <xdr:ext cx="762000" cy="259045"/>
    <xdr:sp macro="" textlink="">
      <xdr:nvSpPr>
        <xdr:cNvPr id="333" name="補助費等該当値テキスト"/>
        <xdr:cNvSpPr txBox="1"/>
      </xdr:nvSpPr>
      <xdr:spPr>
        <a:xfrm>
          <a:off x="16598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4" name="楕円 333"/>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5" name="テキスト ボックス 334"/>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6" name="楕円 335"/>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7" name="テキスト ボックス 336"/>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8" name="楕円 337"/>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9" name="テキスト ボックス 338"/>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40" name="楕円 33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41" name="テキスト ボックス 34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今後は、病院跡地活用事業の償還が控えており、より一層の地方債の適正管理に努める。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50800</xdr:rowOff>
    </xdr:to>
    <xdr:cxnSp macro="">
      <xdr:nvCxnSpPr>
        <xdr:cNvPr id="374" name="直線コネクタ 373"/>
        <xdr:cNvCxnSpPr/>
      </xdr:nvCxnSpPr>
      <xdr:spPr>
        <a:xfrm>
          <a:off x="3987800" y="1339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20320</xdr:rowOff>
    </xdr:to>
    <xdr:cxnSp macro="">
      <xdr:nvCxnSpPr>
        <xdr:cNvPr id="377" name="直線コネクタ 376"/>
        <xdr:cNvCxnSpPr/>
      </xdr:nvCxnSpPr>
      <xdr:spPr>
        <a:xfrm>
          <a:off x="3098800" y="1330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107950</xdr:rowOff>
    </xdr:to>
    <xdr:cxnSp macro="">
      <xdr:nvCxnSpPr>
        <xdr:cNvPr id="380" name="直線コネクタ 379"/>
        <xdr:cNvCxnSpPr/>
      </xdr:nvCxnSpPr>
      <xdr:spPr>
        <a:xfrm>
          <a:off x="2209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62230</xdr:rowOff>
    </xdr:to>
    <xdr:cxnSp macro="">
      <xdr:nvCxnSpPr>
        <xdr:cNvPr id="383" name="直線コネクタ 382"/>
        <xdr:cNvCxnSpPr/>
      </xdr:nvCxnSpPr>
      <xdr:spPr>
        <a:xfrm>
          <a:off x="1320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3" name="楕円 39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94"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5" name="楕円 394"/>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96" name="テキスト ボックス 39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9" name="楕円 398"/>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400" name="テキスト ボックス 39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これは、地方債償還に伴う下水道事業会計負担金の減少に伴い補助費等が類似団体平均値比▲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ポイントと、乖離幅が大きいことが要因である。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今後も適正な定員管理及び行政改革による徹底的な事務事業の見直しを行い、経常経費の削減を図る。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14986</xdr:rowOff>
    </xdr:to>
    <xdr:cxnSp macro="">
      <xdr:nvCxnSpPr>
        <xdr:cNvPr id="433" name="直線コネクタ 432"/>
        <xdr:cNvCxnSpPr/>
      </xdr:nvCxnSpPr>
      <xdr:spPr>
        <a:xfrm>
          <a:off x="15671800" y="128097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76</xdr:row>
      <xdr:rowOff>81280</xdr:rowOff>
    </xdr:to>
    <xdr:cxnSp macro="">
      <xdr:nvCxnSpPr>
        <xdr:cNvPr id="436" name="直線コネクタ 435"/>
        <xdr:cNvCxnSpPr/>
      </xdr:nvCxnSpPr>
      <xdr:spPr>
        <a:xfrm flipV="1">
          <a:off x="14782800" y="1280972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81280</xdr:rowOff>
    </xdr:to>
    <xdr:cxnSp macro="">
      <xdr:nvCxnSpPr>
        <xdr:cNvPr id="439" name="直線コネクタ 438"/>
        <xdr:cNvCxnSpPr/>
      </xdr:nvCxnSpPr>
      <xdr:spPr>
        <a:xfrm>
          <a:off x="13893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78994</xdr:rowOff>
    </xdr:to>
    <xdr:cxnSp macro="">
      <xdr:nvCxnSpPr>
        <xdr:cNvPr id="442" name="直線コネクタ 441"/>
        <xdr:cNvCxnSpPr/>
      </xdr:nvCxnSpPr>
      <xdr:spPr>
        <a:xfrm flipV="1">
          <a:off x="13004800" y="130611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52" name="楕円 451"/>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152163</xdr:rowOff>
    </xdr:from>
    <xdr:ext cx="762000" cy="259045"/>
    <xdr:sp macro="" textlink="">
      <xdr:nvSpPr>
        <xdr:cNvPr id="453"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54" name="楕円 453"/>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55" name="テキスト ボックス 454"/>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6" name="楕円 455"/>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7" name="テキスト ボックス 456"/>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8" name="楕円 457"/>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9" name="テキスト ボックス 458"/>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60" name="楕円 459"/>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61" name="テキスト ボックス 460"/>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60341</xdr:rowOff>
    </xdr:from>
    <xdr:to>
      <xdr:col>29</xdr:col>
      <xdr:colOff>127000</xdr:colOff>
      <xdr:row>15</xdr:row>
      <xdr:rowOff>129901</xdr:rowOff>
    </xdr:to>
    <xdr:cxnSp macro="">
      <xdr:nvCxnSpPr>
        <xdr:cNvPr id="52" name="直線コネクタ 51"/>
        <xdr:cNvCxnSpPr/>
      </xdr:nvCxnSpPr>
      <xdr:spPr bwMode="auto">
        <a:xfrm flipV="1">
          <a:off x="5003800" y="2679716"/>
          <a:ext cx="647700" cy="6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129901</xdr:rowOff>
    </xdr:from>
    <xdr:to>
      <xdr:col>26</xdr:col>
      <xdr:colOff>50800</xdr:colOff>
      <xdr:row>15</xdr:row>
      <xdr:rowOff>143601</xdr:rowOff>
    </xdr:to>
    <xdr:cxnSp macro="">
      <xdr:nvCxnSpPr>
        <xdr:cNvPr id="55" name="直線コネクタ 54"/>
        <xdr:cNvCxnSpPr/>
      </xdr:nvCxnSpPr>
      <xdr:spPr bwMode="auto">
        <a:xfrm flipV="1">
          <a:off x="4305300" y="2749276"/>
          <a:ext cx="698500" cy="1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143601</xdr:rowOff>
    </xdr:from>
    <xdr:to>
      <xdr:col>22</xdr:col>
      <xdr:colOff>114300</xdr:colOff>
      <xdr:row>15</xdr:row>
      <xdr:rowOff>168600</xdr:rowOff>
    </xdr:to>
    <xdr:cxnSp macro="">
      <xdr:nvCxnSpPr>
        <xdr:cNvPr id="58" name="直線コネクタ 57"/>
        <xdr:cNvCxnSpPr/>
      </xdr:nvCxnSpPr>
      <xdr:spPr bwMode="auto">
        <a:xfrm flipV="1">
          <a:off x="3606800" y="2762976"/>
          <a:ext cx="698500" cy="2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165644</xdr:rowOff>
    </xdr:from>
    <xdr:to>
      <xdr:col>18</xdr:col>
      <xdr:colOff>177800</xdr:colOff>
      <xdr:row>15</xdr:row>
      <xdr:rowOff>168600</xdr:rowOff>
    </xdr:to>
    <xdr:cxnSp macro="">
      <xdr:nvCxnSpPr>
        <xdr:cNvPr id="61" name="直線コネクタ 60"/>
        <xdr:cNvCxnSpPr/>
      </xdr:nvCxnSpPr>
      <xdr:spPr bwMode="auto">
        <a:xfrm>
          <a:off x="2908300" y="2785019"/>
          <a:ext cx="698500" cy="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9541</xdr:rowOff>
    </xdr:from>
    <xdr:to>
      <xdr:col>29</xdr:col>
      <xdr:colOff>177800</xdr:colOff>
      <xdr:row>15</xdr:row>
      <xdr:rowOff>111141</xdr:rowOff>
    </xdr:to>
    <xdr:sp macro="" textlink="">
      <xdr:nvSpPr>
        <xdr:cNvPr id="71" name="楕円 70"/>
        <xdr:cNvSpPr/>
      </xdr:nvSpPr>
      <xdr:spPr bwMode="auto">
        <a:xfrm>
          <a:off x="5600700" y="2628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26068</xdr:rowOff>
    </xdr:from>
    <xdr:ext cx="762000" cy="259045"/>
    <xdr:sp macro="" textlink="">
      <xdr:nvSpPr>
        <xdr:cNvPr id="72" name="人口1人当たり決算額の推移該当値テキスト130"/>
        <xdr:cNvSpPr txBox="1"/>
      </xdr:nvSpPr>
      <xdr:spPr>
        <a:xfrm>
          <a:off x="5740400" y="24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79101</xdr:rowOff>
    </xdr:from>
    <xdr:to>
      <xdr:col>26</xdr:col>
      <xdr:colOff>101600</xdr:colOff>
      <xdr:row>16</xdr:row>
      <xdr:rowOff>9251</xdr:rowOff>
    </xdr:to>
    <xdr:sp macro="" textlink="">
      <xdr:nvSpPr>
        <xdr:cNvPr id="73" name="楕円 72"/>
        <xdr:cNvSpPr/>
      </xdr:nvSpPr>
      <xdr:spPr bwMode="auto">
        <a:xfrm>
          <a:off x="4953000" y="269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19428</xdr:rowOff>
    </xdr:from>
    <xdr:ext cx="736600" cy="259045"/>
    <xdr:sp macro="" textlink="">
      <xdr:nvSpPr>
        <xdr:cNvPr id="74" name="テキスト ボックス 73"/>
        <xdr:cNvSpPr txBox="1"/>
      </xdr:nvSpPr>
      <xdr:spPr>
        <a:xfrm>
          <a:off x="4622800" y="246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92801</xdr:rowOff>
    </xdr:from>
    <xdr:to>
      <xdr:col>22</xdr:col>
      <xdr:colOff>165100</xdr:colOff>
      <xdr:row>16</xdr:row>
      <xdr:rowOff>22951</xdr:rowOff>
    </xdr:to>
    <xdr:sp macro="" textlink="">
      <xdr:nvSpPr>
        <xdr:cNvPr id="75" name="楕円 74"/>
        <xdr:cNvSpPr/>
      </xdr:nvSpPr>
      <xdr:spPr bwMode="auto">
        <a:xfrm>
          <a:off x="4254500" y="271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33128</xdr:rowOff>
    </xdr:from>
    <xdr:ext cx="762000" cy="259045"/>
    <xdr:sp macro="" textlink="">
      <xdr:nvSpPr>
        <xdr:cNvPr id="76" name="テキスト ボックス 75"/>
        <xdr:cNvSpPr txBox="1"/>
      </xdr:nvSpPr>
      <xdr:spPr>
        <a:xfrm>
          <a:off x="3924300" y="248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117800</xdr:rowOff>
    </xdr:from>
    <xdr:to>
      <xdr:col>19</xdr:col>
      <xdr:colOff>38100</xdr:colOff>
      <xdr:row>16</xdr:row>
      <xdr:rowOff>47950</xdr:rowOff>
    </xdr:to>
    <xdr:sp macro="" textlink="">
      <xdr:nvSpPr>
        <xdr:cNvPr id="77" name="楕円 76"/>
        <xdr:cNvSpPr/>
      </xdr:nvSpPr>
      <xdr:spPr bwMode="auto">
        <a:xfrm>
          <a:off x="3556000" y="273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58127</xdr:rowOff>
    </xdr:from>
    <xdr:ext cx="762000" cy="259045"/>
    <xdr:sp macro="" textlink="">
      <xdr:nvSpPr>
        <xdr:cNvPr id="78" name="テキスト ボックス 77"/>
        <xdr:cNvSpPr txBox="1"/>
      </xdr:nvSpPr>
      <xdr:spPr>
        <a:xfrm>
          <a:off x="3225800" y="250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114844</xdr:rowOff>
    </xdr:from>
    <xdr:to>
      <xdr:col>15</xdr:col>
      <xdr:colOff>101600</xdr:colOff>
      <xdr:row>16</xdr:row>
      <xdr:rowOff>44994</xdr:rowOff>
    </xdr:to>
    <xdr:sp macro="" textlink="">
      <xdr:nvSpPr>
        <xdr:cNvPr id="79" name="楕円 78"/>
        <xdr:cNvSpPr/>
      </xdr:nvSpPr>
      <xdr:spPr bwMode="auto">
        <a:xfrm>
          <a:off x="2857500" y="27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55171</xdr:rowOff>
    </xdr:from>
    <xdr:ext cx="762000" cy="259045"/>
    <xdr:sp macro="" textlink="">
      <xdr:nvSpPr>
        <xdr:cNvPr id="80" name="テキスト ボックス 79"/>
        <xdr:cNvSpPr txBox="1"/>
      </xdr:nvSpPr>
      <xdr:spPr>
        <a:xfrm>
          <a:off x="2527300" y="25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289352</xdr:rowOff>
    </xdr:from>
    <xdr:to>
      <xdr:col>29</xdr:col>
      <xdr:colOff>127000</xdr:colOff>
      <xdr:row>35</xdr:row>
      <xdr:rowOff>295456</xdr:rowOff>
    </xdr:to>
    <xdr:cxnSp macro="">
      <xdr:nvCxnSpPr>
        <xdr:cNvPr id="112" name="直線コネクタ 111"/>
        <xdr:cNvCxnSpPr/>
      </xdr:nvCxnSpPr>
      <xdr:spPr bwMode="auto">
        <a:xfrm>
          <a:off x="5003800" y="6899702"/>
          <a:ext cx="6477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289352</xdr:rowOff>
    </xdr:from>
    <xdr:to>
      <xdr:col>26</xdr:col>
      <xdr:colOff>50800</xdr:colOff>
      <xdr:row>36</xdr:row>
      <xdr:rowOff>57391</xdr:rowOff>
    </xdr:to>
    <xdr:cxnSp macro="">
      <xdr:nvCxnSpPr>
        <xdr:cNvPr id="115" name="直線コネクタ 114"/>
        <xdr:cNvCxnSpPr/>
      </xdr:nvCxnSpPr>
      <xdr:spPr bwMode="auto">
        <a:xfrm flipV="1">
          <a:off x="4305300" y="6899702"/>
          <a:ext cx="698500" cy="11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57391</xdr:rowOff>
    </xdr:from>
    <xdr:to>
      <xdr:col>22</xdr:col>
      <xdr:colOff>114300</xdr:colOff>
      <xdr:row>36</xdr:row>
      <xdr:rowOff>105420</xdr:rowOff>
    </xdr:to>
    <xdr:cxnSp macro="">
      <xdr:nvCxnSpPr>
        <xdr:cNvPr id="118" name="直線コネクタ 117"/>
        <xdr:cNvCxnSpPr/>
      </xdr:nvCxnSpPr>
      <xdr:spPr bwMode="auto">
        <a:xfrm flipV="1">
          <a:off x="3606800" y="7010641"/>
          <a:ext cx="698500" cy="4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61849</xdr:rowOff>
    </xdr:from>
    <xdr:to>
      <xdr:col>18</xdr:col>
      <xdr:colOff>177800</xdr:colOff>
      <xdr:row>36</xdr:row>
      <xdr:rowOff>105420</xdr:rowOff>
    </xdr:to>
    <xdr:cxnSp macro="">
      <xdr:nvCxnSpPr>
        <xdr:cNvPr id="121" name="直線コネクタ 120"/>
        <xdr:cNvCxnSpPr/>
      </xdr:nvCxnSpPr>
      <xdr:spPr bwMode="auto">
        <a:xfrm>
          <a:off x="2908300" y="7015099"/>
          <a:ext cx="6985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244656</xdr:rowOff>
    </xdr:from>
    <xdr:to>
      <xdr:col>29</xdr:col>
      <xdr:colOff>177800</xdr:colOff>
      <xdr:row>36</xdr:row>
      <xdr:rowOff>3356</xdr:rowOff>
    </xdr:to>
    <xdr:sp macro="" textlink="">
      <xdr:nvSpPr>
        <xdr:cNvPr id="131" name="楕円 130"/>
        <xdr:cNvSpPr/>
      </xdr:nvSpPr>
      <xdr:spPr bwMode="auto">
        <a:xfrm>
          <a:off x="5600700" y="685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89733</xdr:rowOff>
    </xdr:from>
    <xdr:ext cx="762000" cy="259045"/>
    <xdr:sp macro="" textlink="">
      <xdr:nvSpPr>
        <xdr:cNvPr id="132" name="人口1人当たり決算額の推移該当値テキスト445"/>
        <xdr:cNvSpPr txBox="1"/>
      </xdr:nvSpPr>
      <xdr:spPr>
        <a:xfrm>
          <a:off x="5740400" y="67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238552</xdr:rowOff>
    </xdr:from>
    <xdr:to>
      <xdr:col>26</xdr:col>
      <xdr:colOff>101600</xdr:colOff>
      <xdr:row>35</xdr:row>
      <xdr:rowOff>340152</xdr:rowOff>
    </xdr:to>
    <xdr:sp macro="" textlink="">
      <xdr:nvSpPr>
        <xdr:cNvPr id="133" name="楕円 132"/>
        <xdr:cNvSpPr/>
      </xdr:nvSpPr>
      <xdr:spPr bwMode="auto">
        <a:xfrm>
          <a:off x="4953000" y="684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7429</xdr:rowOff>
    </xdr:from>
    <xdr:ext cx="736600" cy="259045"/>
    <xdr:sp macro="" textlink="">
      <xdr:nvSpPr>
        <xdr:cNvPr id="134" name="テキスト ボックス 133"/>
        <xdr:cNvSpPr txBox="1"/>
      </xdr:nvSpPr>
      <xdr:spPr>
        <a:xfrm>
          <a:off x="4622800" y="661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6591</xdr:rowOff>
    </xdr:from>
    <xdr:to>
      <xdr:col>22</xdr:col>
      <xdr:colOff>165100</xdr:colOff>
      <xdr:row>36</xdr:row>
      <xdr:rowOff>108191</xdr:rowOff>
    </xdr:to>
    <xdr:sp macro="" textlink="">
      <xdr:nvSpPr>
        <xdr:cNvPr id="135" name="楕円 134"/>
        <xdr:cNvSpPr/>
      </xdr:nvSpPr>
      <xdr:spPr bwMode="auto">
        <a:xfrm>
          <a:off x="4254500" y="695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92968</xdr:rowOff>
    </xdr:from>
    <xdr:ext cx="762000" cy="259045"/>
    <xdr:sp macro="" textlink="">
      <xdr:nvSpPr>
        <xdr:cNvPr id="136" name="テキスト ボックス 135"/>
        <xdr:cNvSpPr txBox="1"/>
      </xdr:nvSpPr>
      <xdr:spPr>
        <a:xfrm>
          <a:off x="3924300" y="704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54620</xdr:rowOff>
    </xdr:from>
    <xdr:to>
      <xdr:col>19</xdr:col>
      <xdr:colOff>38100</xdr:colOff>
      <xdr:row>36</xdr:row>
      <xdr:rowOff>156220</xdr:rowOff>
    </xdr:to>
    <xdr:sp macro="" textlink="">
      <xdr:nvSpPr>
        <xdr:cNvPr id="137" name="楕円 136"/>
        <xdr:cNvSpPr/>
      </xdr:nvSpPr>
      <xdr:spPr bwMode="auto">
        <a:xfrm>
          <a:off x="3556000" y="700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140997</xdr:rowOff>
    </xdr:from>
    <xdr:ext cx="762000" cy="259045"/>
    <xdr:sp macro="" textlink="">
      <xdr:nvSpPr>
        <xdr:cNvPr id="138" name="テキスト ボックス 137"/>
        <xdr:cNvSpPr txBox="1"/>
      </xdr:nvSpPr>
      <xdr:spPr>
        <a:xfrm>
          <a:off x="3225800" y="70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11049</xdr:rowOff>
    </xdr:from>
    <xdr:to>
      <xdr:col>15</xdr:col>
      <xdr:colOff>101600</xdr:colOff>
      <xdr:row>36</xdr:row>
      <xdr:rowOff>112649</xdr:rowOff>
    </xdr:to>
    <xdr:sp macro="" textlink="">
      <xdr:nvSpPr>
        <xdr:cNvPr id="139" name="楕円 138"/>
        <xdr:cNvSpPr/>
      </xdr:nvSpPr>
      <xdr:spPr bwMode="auto">
        <a:xfrm>
          <a:off x="28575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97426</xdr:rowOff>
    </xdr:from>
    <xdr:ext cx="762000" cy="259045"/>
    <xdr:sp macro="" textlink="">
      <xdr:nvSpPr>
        <xdr:cNvPr id="140" name="テキスト ボックス 139"/>
        <xdr:cNvSpPr txBox="1"/>
      </xdr:nvSpPr>
      <xdr:spPr>
        <a:xfrm>
          <a:off x="25273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34,565
34,364
155.19
23,386,500
22,020,614
1,315,848
10,251,557
16,541,183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56196</xdr:rowOff>
    </xdr:from>
    <xdr:to>
      <xdr:col>24</xdr:col>
      <xdr:colOff>63500</xdr:colOff>
      <xdr:row>35</xdr:row>
      <xdr:rowOff>145660</xdr:rowOff>
    </xdr:to>
    <xdr:cxnSp macro="">
      <xdr:nvCxnSpPr>
        <xdr:cNvPr id="63" name="直線コネクタ 62"/>
        <xdr:cNvCxnSpPr/>
      </xdr:nvCxnSpPr>
      <xdr:spPr>
        <a:xfrm flipV="1">
          <a:off x="3797300" y="5885496"/>
          <a:ext cx="838200" cy="26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7210</xdr:rowOff>
    </xdr:from>
    <xdr:to>
      <xdr:col>19</xdr:col>
      <xdr:colOff>177800</xdr:colOff>
      <xdr:row>35</xdr:row>
      <xdr:rowOff>145660</xdr:rowOff>
    </xdr:to>
    <xdr:cxnSp macro="">
      <xdr:nvCxnSpPr>
        <xdr:cNvPr id="66" name="直線コネクタ 65"/>
        <xdr:cNvCxnSpPr/>
      </xdr:nvCxnSpPr>
      <xdr:spPr>
        <a:xfrm>
          <a:off x="2908300" y="6007960"/>
          <a:ext cx="889000" cy="1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7210</xdr:rowOff>
    </xdr:from>
    <xdr:to>
      <xdr:col>15</xdr:col>
      <xdr:colOff>50800</xdr:colOff>
      <xdr:row>36</xdr:row>
      <xdr:rowOff>74</xdr:rowOff>
    </xdr:to>
    <xdr:cxnSp macro="">
      <xdr:nvCxnSpPr>
        <xdr:cNvPr id="69" name="直線コネクタ 68"/>
        <xdr:cNvCxnSpPr/>
      </xdr:nvCxnSpPr>
      <xdr:spPr>
        <a:xfrm flipV="1">
          <a:off x="2019300" y="6007960"/>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20305</xdr:rowOff>
    </xdr:from>
    <xdr:to>
      <xdr:col>10</xdr:col>
      <xdr:colOff>114300</xdr:colOff>
      <xdr:row>36</xdr:row>
      <xdr:rowOff>74</xdr:rowOff>
    </xdr:to>
    <xdr:cxnSp macro="">
      <xdr:nvCxnSpPr>
        <xdr:cNvPr id="72" name="直線コネクタ 71"/>
        <xdr:cNvCxnSpPr/>
      </xdr:nvCxnSpPr>
      <xdr:spPr>
        <a:xfrm>
          <a:off x="1130300" y="6021055"/>
          <a:ext cx="889000" cy="1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5396</xdr:rowOff>
    </xdr:from>
    <xdr:to>
      <xdr:col>24</xdr:col>
      <xdr:colOff>114300</xdr:colOff>
      <xdr:row>34</xdr:row>
      <xdr:rowOff>106996</xdr:rowOff>
    </xdr:to>
    <xdr:sp macro="" textlink="">
      <xdr:nvSpPr>
        <xdr:cNvPr id="82" name="楕円 81"/>
        <xdr:cNvSpPr/>
      </xdr:nvSpPr>
      <xdr:spPr>
        <a:xfrm>
          <a:off x="4584700" y="58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28273</xdr:rowOff>
    </xdr:from>
    <xdr:ext cx="534377" cy="259045"/>
    <xdr:sp macro="" textlink="">
      <xdr:nvSpPr>
        <xdr:cNvPr id="83" name="人件費該当値テキスト"/>
        <xdr:cNvSpPr txBox="1"/>
      </xdr:nvSpPr>
      <xdr:spPr>
        <a:xfrm>
          <a:off x="4686300" y="56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94860</xdr:rowOff>
    </xdr:from>
    <xdr:to>
      <xdr:col>20</xdr:col>
      <xdr:colOff>38100</xdr:colOff>
      <xdr:row>36</xdr:row>
      <xdr:rowOff>25010</xdr:rowOff>
    </xdr:to>
    <xdr:sp macro="" textlink="">
      <xdr:nvSpPr>
        <xdr:cNvPr id="84" name="楕円 83"/>
        <xdr:cNvSpPr/>
      </xdr:nvSpPr>
      <xdr:spPr>
        <a:xfrm>
          <a:off x="3746500" y="60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41537</xdr:rowOff>
    </xdr:from>
    <xdr:ext cx="534377" cy="259045"/>
    <xdr:sp macro="" textlink="">
      <xdr:nvSpPr>
        <xdr:cNvPr id="85" name="テキスト ボックス 84"/>
        <xdr:cNvSpPr txBox="1"/>
      </xdr:nvSpPr>
      <xdr:spPr>
        <a:xfrm>
          <a:off x="3530111" y="58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127860</xdr:rowOff>
    </xdr:from>
    <xdr:to>
      <xdr:col>15</xdr:col>
      <xdr:colOff>101600</xdr:colOff>
      <xdr:row>35</xdr:row>
      <xdr:rowOff>58010</xdr:rowOff>
    </xdr:to>
    <xdr:sp macro="" textlink="">
      <xdr:nvSpPr>
        <xdr:cNvPr id="86" name="楕円 85"/>
        <xdr:cNvSpPr/>
      </xdr:nvSpPr>
      <xdr:spPr>
        <a:xfrm>
          <a:off x="2857500" y="59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74537</xdr:rowOff>
    </xdr:from>
    <xdr:ext cx="534377" cy="259045"/>
    <xdr:sp macro="" textlink="">
      <xdr:nvSpPr>
        <xdr:cNvPr id="87" name="テキスト ボックス 86"/>
        <xdr:cNvSpPr txBox="1"/>
      </xdr:nvSpPr>
      <xdr:spPr>
        <a:xfrm>
          <a:off x="2641111" y="57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120724</xdr:rowOff>
    </xdr:from>
    <xdr:to>
      <xdr:col>10</xdr:col>
      <xdr:colOff>165100</xdr:colOff>
      <xdr:row>36</xdr:row>
      <xdr:rowOff>50874</xdr:rowOff>
    </xdr:to>
    <xdr:sp macro="" textlink="">
      <xdr:nvSpPr>
        <xdr:cNvPr id="88" name="楕円 87"/>
        <xdr:cNvSpPr/>
      </xdr:nvSpPr>
      <xdr:spPr>
        <a:xfrm>
          <a:off x="1968500" y="61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67401</xdr:rowOff>
    </xdr:from>
    <xdr:ext cx="534377" cy="259045"/>
    <xdr:sp macro="" textlink="">
      <xdr:nvSpPr>
        <xdr:cNvPr id="89" name="テキスト ボックス 88"/>
        <xdr:cNvSpPr txBox="1"/>
      </xdr:nvSpPr>
      <xdr:spPr>
        <a:xfrm>
          <a:off x="1752111" y="58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140955</xdr:rowOff>
    </xdr:from>
    <xdr:to>
      <xdr:col>6</xdr:col>
      <xdr:colOff>38100</xdr:colOff>
      <xdr:row>35</xdr:row>
      <xdr:rowOff>71105</xdr:rowOff>
    </xdr:to>
    <xdr:sp macro="" textlink="">
      <xdr:nvSpPr>
        <xdr:cNvPr id="90" name="楕円 89"/>
        <xdr:cNvSpPr/>
      </xdr:nvSpPr>
      <xdr:spPr>
        <a:xfrm>
          <a:off x="1079500" y="59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87632</xdr:rowOff>
    </xdr:from>
    <xdr:ext cx="534377" cy="259045"/>
    <xdr:sp macro="" textlink="">
      <xdr:nvSpPr>
        <xdr:cNvPr id="91" name="テキスト ボックス 90"/>
        <xdr:cNvSpPr txBox="1"/>
      </xdr:nvSpPr>
      <xdr:spPr>
        <a:xfrm>
          <a:off x="863111" y="57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83236</xdr:rowOff>
    </xdr:from>
    <xdr:to>
      <xdr:col>24</xdr:col>
      <xdr:colOff>63500</xdr:colOff>
      <xdr:row>57</xdr:row>
      <xdr:rowOff>178</xdr:rowOff>
    </xdr:to>
    <xdr:cxnSp macro="">
      <xdr:nvCxnSpPr>
        <xdr:cNvPr id="123" name="直線コネクタ 122"/>
        <xdr:cNvCxnSpPr/>
      </xdr:nvCxnSpPr>
      <xdr:spPr>
        <a:xfrm>
          <a:off x="3797300" y="9684436"/>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83236</xdr:rowOff>
    </xdr:from>
    <xdr:to>
      <xdr:col>19</xdr:col>
      <xdr:colOff>177800</xdr:colOff>
      <xdr:row>56</xdr:row>
      <xdr:rowOff>115207</xdr:rowOff>
    </xdr:to>
    <xdr:cxnSp macro="">
      <xdr:nvCxnSpPr>
        <xdr:cNvPr id="126" name="直線コネクタ 125"/>
        <xdr:cNvCxnSpPr/>
      </xdr:nvCxnSpPr>
      <xdr:spPr>
        <a:xfrm flipV="1">
          <a:off x="2908300" y="9684436"/>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115207</xdr:rowOff>
    </xdr:from>
    <xdr:to>
      <xdr:col>15</xdr:col>
      <xdr:colOff>50800</xdr:colOff>
      <xdr:row>56</xdr:row>
      <xdr:rowOff>147157</xdr:rowOff>
    </xdr:to>
    <xdr:cxnSp macro="">
      <xdr:nvCxnSpPr>
        <xdr:cNvPr id="129" name="直線コネクタ 128"/>
        <xdr:cNvCxnSpPr/>
      </xdr:nvCxnSpPr>
      <xdr:spPr>
        <a:xfrm flipV="1">
          <a:off x="2019300" y="9716407"/>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147157</xdr:rowOff>
    </xdr:from>
    <xdr:to>
      <xdr:col>10</xdr:col>
      <xdr:colOff>114300</xdr:colOff>
      <xdr:row>56</xdr:row>
      <xdr:rowOff>167829</xdr:rowOff>
    </xdr:to>
    <xdr:cxnSp macro="">
      <xdr:nvCxnSpPr>
        <xdr:cNvPr id="132" name="直線コネクタ 131"/>
        <xdr:cNvCxnSpPr/>
      </xdr:nvCxnSpPr>
      <xdr:spPr>
        <a:xfrm flipV="1">
          <a:off x="1130300" y="9748357"/>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120828</xdr:rowOff>
    </xdr:from>
    <xdr:to>
      <xdr:col>24</xdr:col>
      <xdr:colOff>114300</xdr:colOff>
      <xdr:row>57</xdr:row>
      <xdr:rowOff>50978</xdr:rowOff>
    </xdr:to>
    <xdr:sp macro="" textlink="">
      <xdr:nvSpPr>
        <xdr:cNvPr id="142" name="楕円 141"/>
        <xdr:cNvSpPr/>
      </xdr:nvSpPr>
      <xdr:spPr>
        <a:xfrm>
          <a:off x="4584700" y="97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99255</xdr:rowOff>
    </xdr:from>
    <xdr:ext cx="534377" cy="259045"/>
    <xdr:sp macro="" textlink="">
      <xdr:nvSpPr>
        <xdr:cNvPr id="143" name="物件費該当値テキスト"/>
        <xdr:cNvSpPr txBox="1"/>
      </xdr:nvSpPr>
      <xdr:spPr>
        <a:xfrm>
          <a:off x="4686300" y="970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32436</xdr:rowOff>
    </xdr:from>
    <xdr:to>
      <xdr:col>20</xdr:col>
      <xdr:colOff>38100</xdr:colOff>
      <xdr:row>56</xdr:row>
      <xdr:rowOff>134036</xdr:rowOff>
    </xdr:to>
    <xdr:sp macro="" textlink="">
      <xdr:nvSpPr>
        <xdr:cNvPr id="144" name="楕円 143"/>
        <xdr:cNvSpPr/>
      </xdr:nvSpPr>
      <xdr:spPr>
        <a:xfrm>
          <a:off x="37465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150563</xdr:rowOff>
    </xdr:from>
    <xdr:ext cx="534377" cy="259045"/>
    <xdr:sp macro="" textlink="">
      <xdr:nvSpPr>
        <xdr:cNvPr id="145" name="テキスト ボックス 144"/>
        <xdr:cNvSpPr txBox="1"/>
      </xdr:nvSpPr>
      <xdr:spPr>
        <a:xfrm>
          <a:off x="3530111" y="94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64407</xdr:rowOff>
    </xdr:from>
    <xdr:to>
      <xdr:col>15</xdr:col>
      <xdr:colOff>101600</xdr:colOff>
      <xdr:row>56</xdr:row>
      <xdr:rowOff>166007</xdr:rowOff>
    </xdr:to>
    <xdr:sp macro="" textlink="">
      <xdr:nvSpPr>
        <xdr:cNvPr id="146" name="楕円 145"/>
        <xdr:cNvSpPr/>
      </xdr:nvSpPr>
      <xdr:spPr>
        <a:xfrm>
          <a:off x="2857500" y="96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11084</xdr:rowOff>
    </xdr:from>
    <xdr:ext cx="534377" cy="259045"/>
    <xdr:sp macro="" textlink="">
      <xdr:nvSpPr>
        <xdr:cNvPr id="147" name="テキスト ボックス 146"/>
        <xdr:cNvSpPr txBox="1"/>
      </xdr:nvSpPr>
      <xdr:spPr>
        <a:xfrm>
          <a:off x="2641111" y="94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96357</xdr:rowOff>
    </xdr:from>
    <xdr:to>
      <xdr:col>10</xdr:col>
      <xdr:colOff>165100</xdr:colOff>
      <xdr:row>57</xdr:row>
      <xdr:rowOff>26507</xdr:rowOff>
    </xdr:to>
    <xdr:sp macro="" textlink="">
      <xdr:nvSpPr>
        <xdr:cNvPr id="148" name="楕円 147"/>
        <xdr:cNvSpPr/>
      </xdr:nvSpPr>
      <xdr:spPr>
        <a:xfrm>
          <a:off x="1968500" y="96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43034</xdr:rowOff>
    </xdr:from>
    <xdr:ext cx="534377" cy="259045"/>
    <xdr:sp macro="" textlink="">
      <xdr:nvSpPr>
        <xdr:cNvPr id="149" name="テキスト ボックス 148"/>
        <xdr:cNvSpPr txBox="1"/>
      </xdr:nvSpPr>
      <xdr:spPr>
        <a:xfrm>
          <a:off x="1752111" y="94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117029</xdr:rowOff>
    </xdr:from>
    <xdr:to>
      <xdr:col>6</xdr:col>
      <xdr:colOff>38100</xdr:colOff>
      <xdr:row>57</xdr:row>
      <xdr:rowOff>47179</xdr:rowOff>
    </xdr:to>
    <xdr:sp macro="" textlink="">
      <xdr:nvSpPr>
        <xdr:cNvPr id="150" name="楕円 149"/>
        <xdr:cNvSpPr/>
      </xdr:nvSpPr>
      <xdr:spPr>
        <a:xfrm>
          <a:off x="1079500" y="97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63706</xdr:rowOff>
    </xdr:from>
    <xdr:ext cx="534377" cy="259045"/>
    <xdr:sp macro="" textlink="">
      <xdr:nvSpPr>
        <xdr:cNvPr id="151" name="テキスト ボックス 150"/>
        <xdr:cNvSpPr txBox="1"/>
      </xdr:nvSpPr>
      <xdr:spPr>
        <a:xfrm>
          <a:off x="863111" y="94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49266</xdr:rowOff>
    </xdr:from>
    <xdr:to>
      <xdr:col>24</xdr:col>
      <xdr:colOff>63500</xdr:colOff>
      <xdr:row>76</xdr:row>
      <xdr:rowOff>154262</xdr:rowOff>
    </xdr:to>
    <xdr:cxnSp macro="">
      <xdr:nvCxnSpPr>
        <xdr:cNvPr id="178" name="直線コネクタ 177"/>
        <xdr:cNvCxnSpPr/>
      </xdr:nvCxnSpPr>
      <xdr:spPr>
        <a:xfrm flipV="1">
          <a:off x="3797300" y="12908016"/>
          <a:ext cx="838200" cy="2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77978</xdr:rowOff>
    </xdr:from>
    <xdr:to>
      <xdr:col>19</xdr:col>
      <xdr:colOff>177800</xdr:colOff>
      <xdr:row>76</xdr:row>
      <xdr:rowOff>154262</xdr:rowOff>
    </xdr:to>
    <xdr:cxnSp macro="">
      <xdr:nvCxnSpPr>
        <xdr:cNvPr id="181" name="直線コネクタ 180"/>
        <xdr:cNvCxnSpPr/>
      </xdr:nvCxnSpPr>
      <xdr:spPr>
        <a:xfrm>
          <a:off x="2908300" y="13108178"/>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96632</xdr:rowOff>
    </xdr:from>
    <xdr:to>
      <xdr:col>15</xdr:col>
      <xdr:colOff>50800</xdr:colOff>
      <xdr:row>76</xdr:row>
      <xdr:rowOff>77978</xdr:rowOff>
    </xdr:to>
    <xdr:cxnSp macro="">
      <xdr:nvCxnSpPr>
        <xdr:cNvPr id="184" name="直線コネクタ 183"/>
        <xdr:cNvCxnSpPr/>
      </xdr:nvCxnSpPr>
      <xdr:spPr>
        <a:xfrm>
          <a:off x="2019300" y="12955382"/>
          <a:ext cx="889000" cy="1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96632</xdr:rowOff>
    </xdr:from>
    <xdr:to>
      <xdr:col>10</xdr:col>
      <xdr:colOff>114300</xdr:colOff>
      <xdr:row>76</xdr:row>
      <xdr:rowOff>39460</xdr:rowOff>
    </xdr:to>
    <xdr:cxnSp macro="">
      <xdr:nvCxnSpPr>
        <xdr:cNvPr id="187" name="直線コネクタ 186"/>
        <xdr:cNvCxnSpPr/>
      </xdr:nvCxnSpPr>
      <xdr:spPr>
        <a:xfrm flipV="1">
          <a:off x="1130300" y="12955382"/>
          <a:ext cx="889000" cy="1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169916</xdr:rowOff>
    </xdr:from>
    <xdr:to>
      <xdr:col>24</xdr:col>
      <xdr:colOff>114300</xdr:colOff>
      <xdr:row>75</xdr:row>
      <xdr:rowOff>100066</xdr:rowOff>
    </xdr:to>
    <xdr:sp macro="" textlink="">
      <xdr:nvSpPr>
        <xdr:cNvPr id="197" name="楕円 196"/>
        <xdr:cNvSpPr/>
      </xdr:nvSpPr>
      <xdr:spPr>
        <a:xfrm>
          <a:off x="4584700" y="128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21343</xdr:rowOff>
    </xdr:from>
    <xdr:ext cx="534377" cy="259045"/>
    <xdr:sp macro="" textlink="">
      <xdr:nvSpPr>
        <xdr:cNvPr id="198" name="維持補修費該当値テキスト"/>
        <xdr:cNvSpPr txBox="1"/>
      </xdr:nvSpPr>
      <xdr:spPr>
        <a:xfrm>
          <a:off x="4686300" y="127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103462</xdr:rowOff>
    </xdr:from>
    <xdr:to>
      <xdr:col>20</xdr:col>
      <xdr:colOff>38100</xdr:colOff>
      <xdr:row>77</xdr:row>
      <xdr:rowOff>33612</xdr:rowOff>
    </xdr:to>
    <xdr:sp macro="" textlink="">
      <xdr:nvSpPr>
        <xdr:cNvPr id="199" name="楕円 198"/>
        <xdr:cNvSpPr/>
      </xdr:nvSpPr>
      <xdr:spPr>
        <a:xfrm>
          <a:off x="3746500" y="131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50139</xdr:rowOff>
    </xdr:from>
    <xdr:ext cx="534377" cy="259045"/>
    <xdr:sp macro="" textlink="">
      <xdr:nvSpPr>
        <xdr:cNvPr id="200" name="テキスト ボックス 199"/>
        <xdr:cNvSpPr txBox="1"/>
      </xdr:nvSpPr>
      <xdr:spPr>
        <a:xfrm>
          <a:off x="3530111" y="129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27178</xdr:rowOff>
    </xdr:from>
    <xdr:to>
      <xdr:col>15</xdr:col>
      <xdr:colOff>101600</xdr:colOff>
      <xdr:row>76</xdr:row>
      <xdr:rowOff>128778</xdr:rowOff>
    </xdr:to>
    <xdr:sp macro="" textlink="">
      <xdr:nvSpPr>
        <xdr:cNvPr id="201" name="楕円 200"/>
        <xdr:cNvSpPr/>
      </xdr:nvSpPr>
      <xdr:spPr>
        <a:xfrm>
          <a:off x="28575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145305</xdr:rowOff>
    </xdr:from>
    <xdr:ext cx="534377" cy="259045"/>
    <xdr:sp macro="" textlink="">
      <xdr:nvSpPr>
        <xdr:cNvPr id="202" name="テキスト ボックス 201"/>
        <xdr:cNvSpPr txBox="1"/>
      </xdr:nvSpPr>
      <xdr:spPr>
        <a:xfrm>
          <a:off x="2641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45832</xdr:rowOff>
    </xdr:from>
    <xdr:to>
      <xdr:col>10</xdr:col>
      <xdr:colOff>165100</xdr:colOff>
      <xdr:row>75</xdr:row>
      <xdr:rowOff>147433</xdr:rowOff>
    </xdr:to>
    <xdr:sp macro="" textlink="">
      <xdr:nvSpPr>
        <xdr:cNvPr id="203" name="楕円 202"/>
        <xdr:cNvSpPr/>
      </xdr:nvSpPr>
      <xdr:spPr>
        <a:xfrm>
          <a:off x="1968500" y="129045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163959</xdr:rowOff>
    </xdr:from>
    <xdr:ext cx="534377" cy="259045"/>
    <xdr:sp macro="" textlink="">
      <xdr:nvSpPr>
        <xdr:cNvPr id="204" name="テキスト ボックス 203"/>
        <xdr:cNvSpPr txBox="1"/>
      </xdr:nvSpPr>
      <xdr:spPr>
        <a:xfrm>
          <a:off x="1752111" y="126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160110</xdr:rowOff>
    </xdr:from>
    <xdr:to>
      <xdr:col>6</xdr:col>
      <xdr:colOff>38100</xdr:colOff>
      <xdr:row>76</xdr:row>
      <xdr:rowOff>90260</xdr:rowOff>
    </xdr:to>
    <xdr:sp macro="" textlink="">
      <xdr:nvSpPr>
        <xdr:cNvPr id="205" name="楕円 204"/>
        <xdr:cNvSpPr/>
      </xdr:nvSpPr>
      <xdr:spPr>
        <a:xfrm>
          <a:off x="1079500" y="130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106786</xdr:rowOff>
    </xdr:from>
    <xdr:ext cx="534377" cy="259045"/>
    <xdr:sp macro="" textlink="">
      <xdr:nvSpPr>
        <xdr:cNvPr id="206" name="テキスト ボックス 205"/>
        <xdr:cNvSpPr txBox="1"/>
      </xdr:nvSpPr>
      <xdr:spPr>
        <a:xfrm>
          <a:off x="863111" y="127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41002</xdr:rowOff>
    </xdr:from>
    <xdr:to>
      <xdr:col>24</xdr:col>
      <xdr:colOff>63500</xdr:colOff>
      <xdr:row>96</xdr:row>
      <xdr:rowOff>112344</xdr:rowOff>
    </xdr:to>
    <xdr:cxnSp macro="">
      <xdr:nvCxnSpPr>
        <xdr:cNvPr id="236" name="直線コネクタ 235"/>
        <xdr:cNvCxnSpPr/>
      </xdr:nvCxnSpPr>
      <xdr:spPr>
        <a:xfrm flipV="1">
          <a:off x="3797300" y="16500202"/>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112344</xdr:rowOff>
    </xdr:from>
    <xdr:to>
      <xdr:col>19</xdr:col>
      <xdr:colOff>177800</xdr:colOff>
      <xdr:row>96</xdr:row>
      <xdr:rowOff>161741</xdr:rowOff>
    </xdr:to>
    <xdr:cxnSp macro="">
      <xdr:nvCxnSpPr>
        <xdr:cNvPr id="239" name="直線コネクタ 238"/>
        <xdr:cNvCxnSpPr/>
      </xdr:nvCxnSpPr>
      <xdr:spPr>
        <a:xfrm flipV="1">
          <a:off x="2908300" y="16571544"/>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161683</xdr:rowOff>
    </xdr:from>
    <xdr:to>
      <xdr:col>15</xdr:col>
      <xdr:colOff>50800</xdr:colOff>
      <xdr:row>96</xdr:row>
      <xdr:rowOff>161741</xdr:rowOff>
    </xdr:to>
    <xdr:cxnSp macro="">
      <xdr:nvCxnSpPr>
        <xdr:cNvPr id="242" name="直線コネクタ 241"/>
        <xdr:cNvCxnSpPr/>
      </xdr:nvCxnSpPr>
      <xdr:spPr>
        <a:xfrm>
          <a:off x="2019300" y="1662088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142081</xdr:rowOff>
    </xdr:from>
    <xdr:to>
      <xdr:col>10</xdr:col>
      <xdr:colOff>114300</xdr:colOff>
      <xdr:row>96</xdr:row>
      <xdr:rowOff>161683</xdr:rowOff>
    </xdr:to>
    <xdr:cxnSp macro="">
      <xdr:nvCxnSpPr>
        <xdr:cNvPr id="245" name="直線コネクタ 244"/>
        <xdr:cNvCxnSpPr/>
      </xdr:nvCxnSpPr>
      <xdr:spPr>
        <a:xfrm>
          <a:off x="1130300" y="16601281"/>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161652</xdr:rowOff>
    </xdr:from>
    <xdr:to>
      <xdr:col>24</xdr:col>
      <xdr:colOff>114300</xdr:colOff>
      <xdr:row>96</xdr:row>
      <xdr:rowOff>91802</xdr:rowOff>
    </xdr:to>
    <xdr:sp macro="" textlink="">
      <xdr:nvSpPr>
        <xdr:cNvPr id="255" name="楕円 254"/>
        <xdr:cNvSpPr/>
      </xdr:nvSpPr>
      <xdr:spPr>
        <a:xfrm>
          <a:off x="4584700" y="16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140079</xdr:rowOff>
    </xdr:from>
    <xdr:ext cx="534377" cy="259045"/>
    <xdr:sp macro="" textlink="">
      <xdr:nvSpPr>
        <xdr:cNvPr id="256" name="扶助費該当値テキスト"/>
        <xdr:cNvSpPr txBox="1"/>
      </xdr:nvSpPr>
      <xdr:spPr>
        <a:xfrm>
          <a:off x="4686300" y="164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61544</xdr:rowOff>
    </xdr:from>
    <xdr:to>
      <xdr:col>20</xdr:col>
      <xdr:colOff>38100</xdr:colOff>
      <xdr:row>96</xdr:row>
      <xdr:rowOff>163144</xdr:rowOff>
    </xdr:to>
    <xdr:sp macro="" textlink="">
      <xdr:nvSpPr>
        <xdr:cNvPr id="257" name="楕円 256"/>
        <xdr:cNvSpPr/>
      </xdr:nvSpPr>
      <xdr:spPr>
        <a:xfrm>
          <a:off x="3746500" y="165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154271</xdr:rowOff>
    </xdr:from>
    <xdr:ext cx="534377" cy="259045"/>
    <xdr:sp macro="" textlink="">
      <xdr:nvSpPr>
        <xdr:cNvPr id="258" name="テキスト ボックス 257"/>
        <xdr:cNvSpPr txBox="1"/>
      </xdr:nvSpPr>
      <xdr:spPr>
        <a:xfrm>
          <a:off x="3530111" y="166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110941</xdr:rowOff>
    </xdr:from>
    <xdr:to>
      <xdr:col>15</xdr:col>
      <xdr:colOff>101600</xdr:colOff>
      <xdr:row>97</xdr:row>
      <xdr:rowOff>41091</xdr:rowOff>
    </xdr:to>
    <xdr:sp macro="" textlink="">
      <xdr:nvSpPr>
        <xdr:cNvPr id="259" name="楕円 258"/>
        <xdr:cNvSpPr/>
      </xdr:nvSpPr>
      <xdr:spPr>
        <a:xfrm>
          <a:off x="2857500" y="165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32218</xdr:rowOff>
    </xdr:from>
    <xdr:ext cx="534377" cy="259045"/>
    <xdr:sp macro="" textlink="">
      <xdr:nvSpPr>
        <xdr:cNvPr id="260" name="テキスト ボックス 259"/>
        <xdr:cNvSpPr txBox="1"/>
      </xdr:nvSpPr>
      <xdr:spPr>
        <a:xfrm>
          <a:off x="2641111" y="166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110883</xdr:rowOff>
    </xdr:from>
    <xdr:to>
      <xdr:col>10</xdr:col>
      <xdr:colOff>165100</xdr:colOff>
      <xdr:row>97</xdr:row>
      <xdr:rowOff>41033</xdr:rowOff>
    </xdr:to>
    <xdr:sp macro="" textlink="">
      <xdr:nvSpPr>
        <xdr:cNvPr id="261" name="楕円 260"/>
        <xdr:cNvSpPr/>
      </xdr:nvSpPr>
      <xdr:spPr>
        <a:xfrm>
          <a:off x="1968500" y="165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32160</xdr:rowOff>
    </xdr:from>
    <xdr:ext cx="534377" cy="259045"/>
    <xdr:sp macro="" textlink="">
      <xdr:nvSpPr>
        <xdr:cNvPr id="262" name="テキスト ボックス 261"/>
        <xdr:cNvSpPr txBox="1"/>
      </xdr:nvSpPr>
      <xdr:spPr>
        <a:xfrm>
          <a:off x="1752111" y="166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91281</xdr:rowOff>
    </xdr:from>
    <xdr:to>
      <xdr:col>6</xdr:col>
      <xdr:colOff>38100</xdr:colOff>
      <xdr:row>97</xdr:row>
      <xdr:rowOff>21431</xdr:rowOff>
    </xdr:to>
    <xdr:sp macro="" textlink="">
      <xdr:nvSpPr>
        <xdr:cNvPr id="263" name="楕円 262"/>
        <xdr:cNvSpPr/>
      </xdr:nvSpPr>
      <xdr:spPr>
        <a:xfrm>
          <a:off x="1079500" y="165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12558</xdr:rowOff>
    </xdr:from>
    <xdr:ext cx="534377" cy="259045"/>
    <xdr:sp macro="" textlink="">
      <xdr:nvSpPr>
        <xdr:cNvPr id="264" name="テキスト ボックス 263"/>
        <xdr:cNvSpPr txBox="1"/>
      </xdr:nvSpPr>
      <xdr:spPr>
        <a:xfrm>
          <a:off x="863111" y="166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117240</xdr:rowOff>
    </xdr:from>
    <xdr:to>
      <xdr:col>55</xdr:col>
      <xdr:colOff>0</xdr:colOff>
      <xdr:row>37</xdr:row>
      <xdr:rowOff>161161</xdr:rowOff>
    </xdr:to>
    <xdr:cxnSp macro="">
      <xdr:nvCxnSpPr>
        <xdr:cNvPr id="293" name="直線コネクタ 292"/>
        <xdr:cNvCxnSpPr/>
      </xdr:nvCxnSpPr>
      <xdr:spPr>
        <a:xfrm flipV="1">
          <a:off x="9639300" y="6117990"/>
          <a:ext cx="838200" cy="38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161161</xdr:rowOff>
    </xdr:from>
    <xdr:to>
      <xdr:col>50</xdr:col>
      <xdr:colOff>114300</xdr:colOff>
      <xdr:row>37</xdr:row>
      <xdr:rowOff>165025</xdr:rowOff>
    </xdr:to>
    <xdr:cxnSp macro="">
      <xdr:nvCxnSpPr>
        <xdr:cNvPr id="296" name="直線コネクタ 295"/>
        <xdr:cNvCxnSpPr/>
      </xdr:nvCxnSpPr>
      <xdr:spPr>
        <a:xfrm flipV="1">
          <a:off x="8750300" y="650481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152780</xdr:rowOff>
    </xdr:from>
    <xdr:to>
      <xdr:col>45</xdr:col>
      <xdr:colOff>177800</xdr:colOff>
      <xdr:row>37</xdr:row>
      <xdr:rowOff>165025</xdr:rowOff>
    </xdr:to>
    <xdr:cxnSp macro="">
      <xdr:nvCxnSpPr>
        <xdr:cNvPr id="299" name="直線コネクタ 298"/>
        <xdr:cNvCxnSpPr/>
      </xdr:nvCxnSpPr>
      <xdr:spPr>
        <a:xfrm>
          <a:off x="7861300" y="6496430"/>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152780</xdr:rowOff>
    </xdr:from>
    <xdr:to>
      <xdr:col>41</xdr:col>
      <xdr:colOff>50800</xdr:colOff>
      <xdr:row>38</xdr:row>
      <xdr:rowOff>15094</xdr:rowOff>
    </xdr:to>
    <xdr:cxnSp macro="">
      <xdr:nvCxnSpPr>
        <xdr:cNvPr id="302" name="直線コネクタ 301"/>
        <xdr:cNvCxnSpPr/>
      </xdr:nvCxnSpPr>
      <xdr:spPr>
        <a:xfrm flipV="1">
          <a:off x="6972300" y="6496430"/>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66440</xdr:rowOff>
    </xdr:from>
    <xdr:to>
      <xdr:col>55</xdr:col>
      <xdr:colOff>50800</xdr:colOff>
      <xdr:row>35</xdr:row>
      <xdr:rowOff>168040</xdr:rowOff>
    </xdr:to>
    <xdr:sp macro="" textlink="">
      <xdr:nvSpPr>
        <xdr:cNvPr id="312" name="楕円 311"/>
        <xdr:cNvSpPr/>
      </xdr:nvSpPr>
      <xdr:spPr>
        <a:xfrm>
          <a:off x="10426700" y="60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152817</xdr:rowOff>
    </xdr:from>
    <xdr:ext cx="599010" cy="259045"/>
    <xdr:sp macro="" textlink="">
      <xdr:nvSpPr>
        <xdr:cNvPr id="313" name="補助費等該当値テキスト"/>
        <xdr:cNvSpPr txBox="1"/>
      </xdr:nvSpPr>
      <xdr:spPr>
        <a:xfrm>
          <a:off x="10528300" y="598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110362</xdr:rowOff>
    </xdr:from>
    <xdr:to>
      <xdr:col>50</xdr:col>
      <xdr:colOff>165100</xdr:colOff>
      <xdr:row>38</xdr:row>
      <xdr:rowOff>40512</xdr:rowOff>
    </xdr:to>
    <xdr:sp macro="" textlink="">
      <xdr:nvSpPr>
        <xdr:cNvPr id="314" name="楕円 313"/>
        <xdr:cNvSpPr/>
      </xdr:nvSpPr>
      <xdr:spPr>
        <a:xfrm>
          <a:off x="9588500" y="64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31638</xdr:rowOff>
    </xdr:from>
    <xdr:ext cx="534377" cy="259045"/>
    <xdr:sp macro="" textlink="">
      <xdr:nvSpPr>
        <xdr:cNvPr id="315" name="テキスト ボックス 314"/>
        <xdr:cNvSpPr txBox="1"/>
      </xdr:nvSpPr>
      <xdr:spPr>
        <a:xfrm>
          <a:off x="9372111" y="654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114225</xdr:rowOff>
    </xdr:from>
    <xdr:to>
      <xdr:col>46</xdr:col>
      <xdr:colOff>38100</xdr:colOff>
      <xdr:row>38</xdr:row>
      <xdr:rowOff>44376</xdr:rowOff>
    </xdr:to>
    <xdr:sp macro="" textlink="">
      <xdr:nvSpPr>
        <xdr:cNvPr id="316" name="楕円 315"/>
        <xdr:cNvSpPr/>
      </xdr:nvSpPr>
      <xdr:spPr>
        <a:xfrm>
          <a:off x="8699500" y="6457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35502</xdr:rowOff>
    </xdr:from>
    <xdr:ext cx="534377" cy="259045"/>
    <xdr:sp macro="" textlink="">
      <xdr:nvSpPr>
        <xdr:cNvPr id="317" name="テキスト ボックス 316"/>
        <xdr:cNvSpPr txBox="1"/>
      </xdr:nvSpPr>
      <xdr:spPr>
        <a:xfrm>
          <a:off x="8483111" y="65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101980</xdr:rowOff>
    </xdr:from>
    <xdr:to>
      <xdr:col>41</xdr:col>
      <xdr:colOff>101600</xdr:colOff>
      <xdr:row>38</xdr:row>
      <xdr:rowOff>32130</xdr:rowOff>
    </xdr:to>
    <xdr:sp macro="" textlink="">
      <xdr:nvSpPr>
        <xdr:cNvPr id="318" name="楕円 317"/>
        <xdr:cNvSpPr/>
      </xdr:nvSpPr>
      <xdr:spPr>
        <a:xfrm>
          <a:off x="7810500" y="64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48657</xdr:rowOff>
    </xdr:from>
    <xdr:ext cx="534377" cy="259045"/>
    <xdr:sp macro="" textlink="">
      <xdr:nvSpPr>
        <xdr:cNvPr id="319" name="テキスト ボックス 318"/>
        <xdr:cNvSpPr txBox="1"/>
      </xdr:nvSpPr>
      <xdr:spPr>
        <a:xfrm>
          <a:off x="7594111" y="62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135744</xdr:rowOff>
    </xdr:from>
    <xdr:to>
      <xdr:col>36</xdr:col>
      <xdr:colOff>165100</xdr:colOff>
      <xdr:row>38</xdr:row>
      <xdr:rowOff>65894</xdr:rowOff>
    </xdr:to>
    <xdr:sp macro="" textlink="">
      <xdr:nvSpPr>
        <xdr:cNvPr id="320" name="楕円 319"/>
        <xdr:cNvSpPr/>
      </xdr:nvSpPr>
      <xdr:spPr>
        <a:xfrm>
          <a:off x="6921500" y="64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57021</xdr:rowOff>
    </xdr:from>
    <xdr:ext cx="534377" cy="259045"/>
    <xdr:sp macro="" textlink="">
      <xdr:nvSpPr>
        <xdr:cNvPr id="321" name="テキスト ボックス 320"/>
        <xdr:cNvSpPr txBox="1"/>
      </xdr:nvSpPr>
      <xdr:spPr>
        <a:xfrm>
          <a:off x="6705111" y="65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78952</xdr:rowOff>
    </xdr:from>
    <xdr:to>
      <xdr:col>55</xdr:col>
      <xdr:colOff>0</xdr:colOff>
      <xdr:row>56</xdr:row>
      <xdr:rowOff>138548</xdr:rowOff>
    </xdr:to>
    <xdr:cxnSp macro="">
      <xdr:nvCxnSpPr>
        <xdr:cNvPr id="348" name="直線コネクタ 347"/>
        <xdr:cNvCxnSpPr/>
      </xdr:nvCxnSpPr>
      <xdr:spPr>
        <a:xfrm flipV="1">
          <a:off x="9639300" y="9680152"/>
          <a:ext cx="8382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138548</xdr:rowOff>
    </xdr:from>
    <xdr:to>
      <xdr:col>50</xdr:col>
      <xdr:colOff>114300</xdr:colOff>
      <xdr:row>57</xdr:row>
      <xdr:rowOff>36602</xdr:rowOff>
    </xdr:to>
    <xdr:cxnSp macro="">
      <xdr:nvCxnSpPr>
        <xdr:cNvPr id="351" name="直線コネクタ 350"/>
        <xdr:cNvCxnSpPr/>
      </xdr:nvCxnSpPr>
      <xdr:spPr>
        <a:xfrm flipV="1">
          <a:off x="8750300" y="9739748"/>
          <a:ext cx="8890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36602</xdr:rowOff>
    </xdr:from>
    <xdr:to>
      <xdr:col>45</xdr:col>
      <xdr:colOff>177800</xdr:colOff>
      <xdr:row>57</xdr:row>
      <xdr:rowOff>74005</xdr:rowOff>
    </xdr:to>
    <xdr:cxnSp macro="">
      <xdr:nvCxnSpPr>
        <xdr:cNvPr id="354" name="直線コネクタ 353"/>
        <xdr:cNvCxnSpPr/>
      </xdr:nvCxnSpPr>
      <xdr:spPr>
        <a:xfrm flipV="1">
          <a:off x="7861300" y="9809252"/>
          <a:ext cx="889000" cy="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36144</xdr:rowOff>
    </xdr:from>
    <xdr:to>
      <xdr:col>41</xdr:col>
      <xdr:colOff>50800</xdr:colOff>
      <xdr:row>57</xdr:row>
      <xdr:rowOff>74005</xdr:rowOff>
    </xdr:to>
    <xdr:cxnSp macro="">
      <xdr:nvCxnSpPr>
        <xdr:cNvPr id="357" name="直線コネクタ 356"/>
        <xdr:cNvCxnSpPr/>
      </xdr:nvCxnSpPr>
      <xdr:spPr>
        <a:xfrm>
          <a:off x="6972300" y="9637344"/>
          <a:ext cx="889000" cy="20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28152</xdr:rowOff>
    </xdr:from>
    <xdr:to>
      <xdr:col>55</xdr:col>
      <xdr:colOff>50800</xdr:colOff>
      <xdr:row>56</xdr:row>
      <xdr:rowOff>129752</xdr:rowOff>
    </xdr:to>
    <xdr:sp macro="" textlink="">
      <xdr:nvSpPr>
        <xdr:cNvPr id="367" name="楕円 366"/>
        <xdr:cNvSpPr/>
      </xdr:nvSpPr>
      <xdr:spPr>
        <a:xfrm>
          <a:off x="10426700" y="96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51029</xdr:rowOff>
    </xdr:from>
    <xdr:ext cx="534377" cy="259045"/>
    <xdr:sp macro="" textlink="">
      <xdr:nvSpPr>
        <xdr:cNvPr id="368" name="普通建設事業費該当値テキスト"/>
        <xdr:cNvSpPr txBox="1"/>
      </xdr:nvSpPr>
      <xdr:spPr>
        <a:xfrm>
          <a:off x="10528300" y="94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87748</xdr:rowOff>
    </xdr:from>
    <xdr:to>
      <xdr:col>50</xdr:col>
      <xdr:colOff>165100</xdr:colOff>
      <xdr:row>57</xdr:row>
      <xdr:rowOff>17898</xdr:rowOff>
    </xdr:to>
    <xdr:sp macro="" textlink="">
      <xdr:nvSpPr>
        <xdr:cNvPr id="369" name="楕円 368"/>
        <xdr:cNvSpPr/>
      </xdr:nvSpPr>
      <xdr:spPr>
        <a:xfrm>
          <a:off x="9588500" y="96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34425</xdr:rowOff>
    </xdr:from>
    <xdr:ext cx="534377" cy="259045"/>
    <xdr:sp macro="" textlink="">
      <xdr:nvSpPr>
        <xdr:cNvPr id="370" name="テキスト ボックス 369"/>
        <xdr:cNvSpPr txBox="1"/>
      </xdr:nvSpPr>
      <xdr:spPr>
        <a:xfrm>
          <a:off x="9372111" y="946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157252</xdr:rowOff>
    </xdr:from>
    <xdr:to>
      <xdr:col>46</xdr:col>
      <xdr:colOff>38100</xdr:colOff>
      <xdr:row>57</xdr:row>
      <xdr:rowOff>87402</xdr:rowOff>
    </xdr:to>
    <xdr:sp macro="" textlink="">
      <xdr:nvSpPr>
        <xdr:cNvPr id="371" name="楕円 370"/>
        <xdr:cNvSpPr/>
      </xdr:nvSpPr>
      <xdr:spPr>
        <a:xfrm>
          <a:off x="86995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78529</xdr:rowOff>
    </xdr:from>
    <xdr:ext cx="534377" cy="259045"/>
    <xdr:sp macro="" textlink="">
      <xdr:nvSpPr>
        <xdr:cNvPr id="372" name="テキスト ボックス 371"/>
        <xdr:cNvSpPr txBox="1"/>
      </xdr:nvSpPr>
      <xdr:spPr>
        <a:xfrm>
          <a:off x="8483111" y="98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23205</xdr:rowOff>
    </xdr:from>
    <xdr:to>
      <xdr:col>41</xdr:col>
      <xdr:colOff>101600</xdr:colOff>
      <xdr:row>57</xdr:row>
      <xdr:rowOff>124805</xdr:rowOff>
    </xdr:to>
    <xdr:sp macro="" textlink="">
      <xdr:nvSpPr>
        <xdr:cNvPr id="373" name="楕円 372"/>
        <xdr:cNvSpPr/>
      </xdr:nvSpPr>
      <xdr:spPr>
        <a:xfrm>
          <a:off x="7810500" y="97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115932</xdr:rowOff>
    </xdr:from>
    <xdr:ext cx="534377" cy="259045"/>
    <xdr:sp macro="" textlink="">
      <xdr:nvSpPr>
        <xdr:cNvPr id="374" name="テキスト ボックス 373"/>
        <xdr:cNvSpPr txBox="1"/>
      </xdr:nvSpPr>
      <xdr:spPr>
        <a:xfrm>
          <a:off x="7594111" y="98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156794</xdr:rowOff>
    </xdr:from>
    <xdr:to>
      <xdr:col>36</xdr:col>
      <xdr:colOff>165100</xdr:colOff>
      <xdr:row>56</xdr:row>
      <xdr:rowOff>86944</xdr:rowOff>
    </xdr:to>
    <xdr:sp macro="" textlink="">
      <xdr:nvSpPr>
        <xdr:cNvPr id="375" name="楕円 374"/>
        <xdr:cNvSpPr/>
      </xdr:nvSpPr>
      <xdr:spPr>
        <a:xfrm>
          <a:off x="6921500" y="95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103471</xdr:rowOff>
    </xdr:from>
    <xdr:ext cx="534377" cy="259045"/>
    <xdr:sp macro="" textlink="">
      <xdr:nvSpPr>
        <xdr:cNvPr id="376" name="テキスト ボックス 375"/>
        <xdr:cNvSpPr txBox="1"/>
      </xdr:nvSpPr>
      <xdr:spPr>
        <a:xfrm>
          <a:off x="6705111" y="93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20065</xdr:rowOff>
    </xdr:from>
    <xdr:to>
      <xdr:col>55</xdr:col>
      <xdr:colOff>0</xdr:colOff>
      <xdr:row>77</xdr:row>
      <xdr:rowOff>73876</xdr:rowOff>
    </xdr:to>
    <xdr:cxnSp macro="">
      <xdr:nvCxnSpPr>
        <xdr:cNvPr id="405" name="直線コネクタ 404"/>
        <xdr:cNvCxnSpPr/>
      </xdr:nvCxnSpPr>
      <xdr:spPr>
        <a:xfrm flipV="1">
          <a:off x="9639300" y="13050265"/>
          <a:ext cx="838200" cy="2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73876</xdr:rowOff>
    </xdr:from>
    <xdr:to>
      <xdr:col>50</xdr:col>
      <xdr:colOff>114300</xdr:colOff>
      <xdr:row>78</xdr:row>
      <xdr:rowOff>15087</xdr:rowOff>
    </xdr:to>
    <xdr:cxnSp macro="">
      <xdr:nvCxnSpPr>
        <xdr:cNvPr id="408" name="直線コネクタ 407"/>
        <xdr:cNvCxnSpPr/>
      </xdr:nvCxnSpPr>
      <xdr:spPr>
        <a:xfrm flipV="1">
          <a:off x="8750300" y="13275526"/>
          <a:ext cx="889000" cy="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15087</xdr:rowOff>
    </xdr:from>
    <xdr:to>
      <xdr:col>45</xdr:col>
      <xdr:colOff>177800</xdr:colOff>
      <xdr:row>78</xdr:row>
      <xdr:rowOff>49288</xdr:rowOff>
    </xdr:to>
    <xdr:cxnSp macro="">
      <xdr:nvCxnSpPr>
        <xdr:cNvPr id="411" name="直線コネクタ 410"/>
        <xdr:cNvCxnSpPr/>
      </xdr:nvCxnSpPr>
      <xdr:spPr>
        <a:xfrm flipV="1">
          <a:off x="7861300" y="13388187"/>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xdr:rowOff>
    </xdr:from>
    <xdr:to>
      <xdr:col>41</xdr:col>
      <xdr:colOff>50800</xdr:colOff>
      <xdr:row>78</xdr:row>
      <xdr:rowOff>49288</xdr:rowOff>
    </xdr:to>
    <xdr:cxnSp macro="">
      <xdr:nvCxnSpPr>
        <xdr:cNvPr id="414" name="直線コネクタ 413"/>
        <xdr:cNvCxnSpPr/>
      </xdr:nvCxnSpPr>
      <xdr:spPr>
        <a:xfrm>
          <a:off x="6972300" y="13374472"/>
          <a:ext cx="889000" cy="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140716</xdr:rowOff>
    </xdr:from>
    <xdr:to>
      <xdr:col>55</xdr:col>
      <xdr:colOff>50800</xdr:colOff>
      <xdr:row>76</xdr:row>
      <xdr:rowOff>70867</xdr:rowOff>
    </xdr:to>
    <xdr:sp macro="" textlink="">
      <xdr:nvSpPr>
        <xdr:cNvPr id="424" name="楕円 423"/>
        <xdr:cNvSpPr/>
      </xdr:nvSpPr>
      <xdr:spPr>
        <a:xfrm>
          <a:off x="10426700" y="1299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163593</xdr:rowOff>
    </xdr:from>
    <xdr:ext cx="534377" cy="259045"/>
    <xdr:sp macro="" textlink="">
      <xdr:nvSpPr>
        <xdr:cNvPr id="425" name="普通建設事業費 （ うち新規整備　）該当値テキスト"/>
        <xdr:cNvSpPr txBox="1"/>
      </xdr:nvSpPr>
      <xdr:spPr>
        <a:xfrm>
          <a:off x="10528300" y="12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23076</xdr:rowOff>
    </xdr:from>
    <xdr:to>
      <xdr:col>50</xdr:col>
      <xdr:colOff>165100</xdr:colOff>
      <xdr:row>77</xdr:row>
      <xdr:rowOff>124676</xdr:rowOff>
    </xdr:to>
    <xdr:sp macro="" textlink="">
      <xdr:nvSpPr>
        <xdr:cNvPr id="426" name="楕円 425"/>
        <xdr:cNvSpPr/>
      </xdr:nvSpPr>
      <xdr:spPr>
        <a:xfrm>
          <a:off x="9588500" y="132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141203</xdr:rowOff>
    </xdr:from>
    <xdr:ext cx="534377" cy="259045"/>
    <xdr:sp macro="" textlink="">
      <xdr:nvSpPr>
        <xdr:cNvPr id="427" name="テキスト ボックス 426"/>
        <xdr:cNvSpPr txBox="1"/>
      </xdr:nvSpPr>
      <xdr:spPr>
        <a:xfrm>
          <a:off x="9372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135737</xdr:rowOff>
    </xdr:from>
    <xdr:to>
      <xdr:col>46</xdr:col>
      <xdr:colOff>38100</xdr:colOff>
      <xdr:row>78</xdr:row>
      <xdr:rowOff>65887</xdr:rowOff>
    </xdr:to>
    <xdr:sp macro="" textlink="">
      <xdr:nvSpPr>
        <xdr:cNvPr id="428" name="楕円 427"/>
        <xdr:cNvSpPr/>
      </xdr:nvSpPr>
      <xdr:spPr>
        <a:xfrm>
          <a:off x="8699500" y="13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57014</xdr:rowOff>
    </xdr:from>
    <xdr:ext cx="534377" cy="259045"/>
    <xdr:sp macro="" textlink="">
      <xdr:nvSpPr>
        <xdr:cNvPr id="429" name="テキスト ボックス 428"/>
        <xdr:cNvSpPr txBox="1"/>
      </xdr:nvSpPr>
      <xdr:spPr>
        <a:xfrm>
          <a:off x="8483111" y="134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169938</xdr:rowOff>
    </xdr:from>
    <xdr:to>
      <xdr:col>41</xdr:col>
      <xdr:colOff>101600</xdr:colOff>
      <xdr:row>78</xdr:row>
      <xdr:rowOff>100088</xdr:rowOff>
    </xdr:to>
    <xdr:sp macro="" textlink="">
      <xdr:nvSpPr>
        <xdr:cNvPr id="430" name="楕円 429"/>
        <xdr:cNvSpPr/>
      </xdr:nvSpPr>
      <xdr:spPr>
        <a:xfrm>
          <a:off x="7810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91215</xdr:rowOff>
    </xdr:from>
    <xdr:ext cx="534377" cy="259045"/>
    <xdr:sp macro="" textlink="">
      <xdr:nvSpPr>
        <xdr:cNvPr id="431" name="テキスト ボックス 430"/>
        <xdr:cNvSpPr txBox="1"/>
      </xdr:nvSpPr>
      <xdr:spPr>
        <a:xfrm>
          <a:off x="7594111" y="134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122022</xdr:rowOff>
    </xdr:from>
    <xdr:to>
      <xdr:col>36</xdr:col>
      <xdr:colOff>165100</xdr:colOff>
      <xdr:row>78</xdr:row>
      <xdr:rowOff>52172</xdr:rowOff>
    </xdr:to>
    <xdr:sp macro="" textlink="">
      <xdr:nvSpPr>
        <xdr:cNvPr id="432" name="楕円 431"/>
        <xdr:cNvSpPr/>
      </xdr:nvSpPr>
      <xdr:spPr>
        <a:xfrm>
          <a:off x="6921500" y="133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43299</xdr:rowOff>
    </xdr:from>
    <xdr:ext cx="534377" cy="259045"/>
    <xdr:sp macro="" textlink="">
      <xdr:nvSpPr>
        <xdr:cNvPr id="433" name="テキスト ボックス 432"/>
        <xdr:cNvSpPr txBox="1"/>
      </xdr:nvSpPr>
      <xdr:spPr>
        <a:xfrm>
          <a:off x="6705111" y="134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95907</xdr:rowOff>
    </xdr:from>
    <xdr:to>
      <xdr:col>55</xdr:col>
      <xdr:colOff>0</xdr:colOff>
      <xdr:row>97</xdr:row>
      <xdr:rowOff>111423</xdr:rowOff>
    </xdr:to>
    <xdr:cxnSp macro="">
      <xdr:nvCxnSpPr>
        <xdr:cNvPr id="462" name="直線コネクタ 461"/>
        <xdr:cNvCxnSpPr/>
      </xdr:nvCxnSpPr>
      <xdr:spPr>
        <a:xfrm>
          <a:off x="9639300" y="16726557"/>
          <a:ext cx="8382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95907</xdr:rowOff>
    </xdr:from>
    <xdr:to>
      <xdr:col>50</xdr:col>
      <xdr:colOff>114300</xdr:colOff>
      <xdr:row>97</xdr:row>
      <xdr:rowOff>104245</xdr:rowOff>
    </xdr:to>
    <xdr:cxnSp macro="">
      <xdr:nvCxnSpPr>
        <xdr:cNvPr id="465" name="直線コネクタ 464"/>
        <xdr:cNvCxnSpPr/>
      </xdr:nvCxnSpPr>
      <xdr:spPr>
        <a:xfrm flipV="1">
          <a:off x="8750300" y="16726557"/>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104245</xdr:rowOff>
    </xdr:from>
    <xdr:to>
      <xdr:col>45</xdr:col>
      <xdr:colOff>177800</xdr:colOff>
      <xdr:row>97</xdr:row>
      <xdr:rowOff>142892</xdr:rowOff>
    </xdr:to>
    <xdr:cxnSp macro="">
      <xdr:nvCxnSpPr>
        <xdr:cNvPr id="468" name="直線コネクタ 467"/>
        <xdr:cNvCxnSpPr/>
      </xdr:nvCxnSpPr>
      <xdr:spPr>
        <a:xfrm flipV="1">
          <a:off x="7861300" y="16734895"/>
          <a:ext cx="8890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142892</xdr:rowOff>
    </xdr:from>
    <xdr:to>
      <xdr:col>41</xdr:col>
      <xdr:colOff>50800</xdr:colOff>
      <xdr:row>98</xdr:row>
      <xdr:rowOff>12827</xdr:rowOff>
    </xdr:to>
    <xdr:cxnSp macro="">
      <xdr:nvCxnSpPr>
        <xdr:cNvPr id="471" name="直線コネクタ 470"/>
        <xdr:cNvCxnSpPr/>
      </xdr:nvCxnSpPr>
      <xdr:spPr>
        <a:xfrm flipV="1">
          <a:off x="6972300" y="16773542"/>
          <a:ext cx="8890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60623</xdr:rowOff>
    </xdr:from>
    <xdr:to>
      <xdr:col>55</xdr:col>
      <xdr:colOff>50800</xdr:colOff>
      <xdr:row>97</xdr:row>
      <xdr:rowOff>162223</xdr:rowOff>
    </xdr:to>
    <xdr:sp macro="" textlink="">
      <xdr:nvSpPr>
        <xdr:cNvPr id="481" name="楕円 480"/>
        <xdr:cNvSpPr/>
      </xdr:nvSpPr>
      <xdr:spPr>
        <a:xfrm>
          <a:off x="104267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39050</xdr:rowOff>
    </xdr:from>
    <xdr:ext cx="534377" cy="259045"/>
    <xdr:sp macro="" textlink="">
      <xdr:nvSpPr>
        <xdr:cNvPr id="482" name="普通建設事業費 （ うち更新整備　）該当値テキスト"/>
        <xdr:cNvSpPr txBox="1"/>
      </xdr:nvSpPr>
      <xdr:spPr>
        <a:xfrm>
          <a:off x="10528300" y="166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45107</xdr:rowOff>
    </xdr:from>
    <xdr:to>
      <xdr:col>50</xdr:col>
      <xdr:colOff>165100</xdr:colOff>
      <xdr:row>97</xdr:row>
      <xdr:rowOff>146707</xdr:rowOff>
    </xdr:to>
    <xdr:sp macro="" textlink="">
      <xdr:nvSpPr>
        <xdr:cNvPr id="483" name="楕円 482"/>
        <xdr:cNvSpPr/>
      </xdr:nvSpPr>
      <xdr:spPr>
        <a:xfrm>
          <a:off x="9588500" y="166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137834</xdr:rowOff>
    </xdr:from>
    <xdr:ext cx="534377" cy="259045"/>
    <xdr:sp macro="" textlink="">
      <xdr:nvSpPr>
        <xdr:cNvPr id="484" name="テキスト ボックス 483"/>
        <xdr:cNvSpPr txBox="1"/>
      </xdr:nvSpPr>
      <xdr:spPr>
        <a:xfrm>
          <a:off x="9372111" y="16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53445</xdr:rowOff>
    </xdr:from>
    <xdr:to>
      <xdr:col>46</xdr:col>
      <xdr:colOff>38100</xdr:colOff>
      <xdr:row>97</xdr:row>
      <xdr:rowOff>155045</xdr:rowOff>
    </xdr:to>
    <xdr:sp macro="" textlink="">
      <xdr:nvSpPr>
        <xdr:cNvPr id="485" name="楕円 484"/>
        <xdr:cNvSpPr/>
      </xdr:nvSpPr>
      <xdr:spPr>
        <a:xfrm>
          <a:off x="8699500" y="166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146172</xdr:rowOff>
    </xdr:from>
    <xdr:ext cx="534377" cy="259045"/>
    <xdr:sp macro="" textlink="">
      <xdr:nvSpPr>
        <xdr:cNvPr id="486" name="テキスト ボックス 485"/>
        <xdr:cNvSpPr txBox="1"/>
      </xdr:nvSpPr>
      <xdr:spPr>
        <a:xfrm>
          <a:off x="8483111" y="167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92092</xdr:rowOff>
    </xdr:from>
    <xdr:to>
      <xdr:col>41</xdr:col>
      <xdr:colOff>101600</xdr:colOff>
      <xdr:row>98</xdr:row>
      <xdr:rowOff>22242</xdr:rowOff>
    </xdr:to>
    <xdr:sp macro="" textlink="">
      <xdr:nvSpPr>
        <xdr:cNvPr id="487" name="楕円 486"/>
        <xdr:cNvSpPr/>
      </xdr:nvSpPr>
      <xdr:spPr>
        <a:xfrm>
          <a:off x="7810500" y="167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13369</xdr:rowOff>
    </xdr:from>
    <xdr:ext cx="534377" cy="259045"/>
    <xdr:sp macro="" textlink="">
      <xdr:nvSpPr>
        <xdr:cNvPr id="488" name="テキスト ボックス 487"/>
        <xdr:cNvSpPr txBox="1"/>
      </xdr:nvSpPr>
      <xdr:spPr>
        <a:xfrm>
          <a:off x="7594111" y="168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133477</xdr:rowOff>
    </xdr:from>
    <xdr:to>
      <xdr:col>36</xdr:col>
      <xdr:colOff>165100</xdr:colOff>
      <xdr:row>98</xdr:row>
      <xdr:rowOff>63627</xdr:rowOff>
    </xdr:to>
    <xdr:sp macro="" textlink="">
      <xdr:nvSpPr>
        <xdr:cNvPr id="489" name="楕円 488"/>
        <xdr:cNvSpPr/>
      </xdr:nvSpPr>
      <xdr:spPr>
        <a:xfrm>
          <a:off x="6921500" y="167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54754</xdr:rowOff>
    </xdr:from>
    <xdr:ext cx="534377" cy="259045"/>
    <xdr:sp macro="" textlink="">
      <xdr:nvSpPr>
        <xdr:cNvPr id="490" name="テキスト ボックス 489"/>
        <xdr:cNvSpPr txBox="1"/>
      </xdr:nvSpPr>
      <xdr:spPr>
        <a:xfrm>
          <a:off x="6705111" y="168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103086</xdr:rowOff>
    </xdr:from>
    <xdr:to>
      <xdr:col>85</xdr:col>
      <xdr:colOff>127000</xdr:colOff>
      <xdr:row>39</xdr:row>
      <xdr:rowOff>6388</xdr:rowOff>
    </xdr:to>
    <xdr:cxnSp macro="">
      <xdr:nvCxnSpPr>
        <xdr:cNvPr id="519" name="直線コネクタ 518"/>
        <xdr:cNvCxnSpPr/>
      </xdr:nvCxnSpPr>
      <xdr:spPr>
        <a:xfrm flipV="1">
          <a:off x="15481300" y="6618186"/>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167608</xdr:rowOff>
    </xdr:from>
    <xdr:to>
      <xdr:col>81</xdr:col>
      <xdr:colOff>50800</xdr:colOff>
      <xdr:row>39</xdr:row>
      <xdr:rowOff>6388</xdr:rowOff>
    </xdr:to>
    <xdr:cxnSp macro="">
      <xdr:nvCxnSpPr>
        <xdr:cNvPr id="522" name="直線コネクタ 521"/>
        <xdr:cNvCxnSpPr/>
      </xdr:nvCxnSpPr>
      <xdr:spPr>
        <a:xfrm>
          <a:off x="14592300" y="6682708"/>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51212</xdr:rowOff>
    </xdr:from>
    <xdr:to>
      <xdr:col>76</xdr:col>
      <xdr:colOff>114300</xdr:colOff>
      <xdr:row>38</xdr:row>
      <xdr:rowOff>167608</xdr:rowOff>
    </xdr:to>
    <xdr:cxnSp macro="">
      <xdr:nvCxnSpPr>
        <xdr:cNvPr id="525" name="直線コネクタ 524"/>
        <xdr:cNvCxnSpPr/>
      </xdr:nvCxnSpPr>
      <xdr:spPr>
        <a:xfrm>
          <a:off x="13703300" y="6566312"/>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51212</xdr:rowOff>
    </xdr:from>
    <xdr:to>
      <xdr:col>71</xdr:col>
      <xdr:colOff>177800</xdr:colOff>
      <xdr:row>39</xdr:row>
      <xdr:rowOff>33648</xdr:rowOff>
    </xdr:to>
    <xdr:cxnSp macro="">
      <xdr:nvCxnSpPr>
        <xdr:cNvPr id="528" name="直線コネクタ 527"/>
        <xdr:cNvCxnSpPr/>
      </xdr:nvCxnSpPr>
      <xdr:spPr>
        <a:xfrm flipV="1">
          <a:off x="12814300" y="6566312"/>
          <a:ext cx="889000" cy="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52286</xdr:rowOff>
    </xdr:from>
    <xdr:to>
      <xdr:col>85</xdr:col>
      <xdr:colOff>177800</xdr:colOff>
      <xdr:row>38</xdr:row>
      <xdr:rowOff>153886</xdr:rowOff>
    </xdr:to>
    <xdr:sp macro="" textlink="">
      <xdr:nvSpPr>
        <xdr:cNvPr id="538" name="楕円 537"/>
        <xdr:cNvSpPr/>
      </xdr:nvSpPr>
      <xdr:spPr>
        <a:xfrm>
          <a:off x="16268700" y="65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20712</xdr:rowOff>
    </xdr:from>
    <xdr:ext cx="469744" cy="259045"/>
    <xdr:sp macro="" textlink="">
      <xdr:nvSpPr>
        <xdr:cNvPr id="539" name="災害復旧事業費該当値テキスト"/>
        <xdr:cNvSpPr txBox="1"/>
      </xdr:nvSpPr>
      <xdr:spPr>
        <a:xfrm>
          <a:off x="16370300" y="65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127038</xdr:rowOff>
    </xdr:from>
    <xdr:to>
      <xdr:col>81</xdr:col>
      <xdr:colOff>101600</xdr:colOff>
      <xdr:row>39</xdr:row>
      <xdr:rowOff>57188</xdr:rowOff>
    </xdr:to>
    <xdr:sp macro="" textlink="">
      <xdr:nvSpPr>
        <xdr:cNvPr id="540" name="楕円 539"/>
        <xdr:cNvSpPr/>
      </xdr:nvSpPr>
      <xdr:spPr>
        <a:xfrm>
          <a:off x="15430500" y="66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48315</xdr:rowOff>
    </xdr:from>
    <xdr:ext cx="469744" cy="259045"/>
    <xdr:sp macro="" textlink="">
      <xdr:nvSpPr>
        <xdr:cNvPr id="541" name="テキスト ボックス 540"/>
        <xdr:cNvSpPr txBox="1"/>
      </xdr:nvSpPr>
      <xdr:spPr>
        <a:xfrm>
          <a:off x="15246428" y="67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116808</xdr:rowOff>
    </xdr:from>
    <xdr:to>
      <xdr:col>76</xdr:col>
      <xdr:colOff>165100</xdr:colOff>
      <xdr:row>39</xdr:row>
      <xdr:rowOff>46958</xdr:rowOff>
    </xdr:to>
    <xdr:sp macro="" textlink="">
      <xdr:nvSpPr>
        <xdr:cNvPr id="542" name="楕円 541"/>
        <xdr:cNvSpPr/>
      </xdr:nvSpPr>
      <xdr:spPr>
        <a:xfrm>
          <a:off x="14541500" y="66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38085</xdr:rowOff>
    </xdr:from>
    <xdr:ext cx="469744" cy="259045"/>
    <xdr:sp macro="" textlink="">
      <xdr:nvSpPr>
        <xdr:cNvPr id="543" name="テキスト ボックス 542"/>
        <xdr:cNvSpPr txBox="1"/>
      </xdr:nvSpPr>
      <xdr:spPr>
        <a:xfrm>
          <a:off x="14357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412</xdr:rowOff>
    </xdr:from>
    <xdr:to>
      <xdr:col>72</xdr:col>
      <xdr:colOff>38100</xdr:colOff>
      <xdr:row>38</xdr:row>
      <xdr:rowOff>102012</xdr:rowOff>
    </xdr:to>
    <xdr:sp macro="" textlink="">
      <xdr:nvSpPr>
        <xdr:cNvPr id="544" name="楕円 543"/>
        <xdr:cNvSpPr/>
      </xdr:nvSpPr>
      <xdr:spPr>
        <a:xfrm>
          <a:off x="13652500" y="65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118540</xdr:rowOff>
    </xdr:from>
    <xdr:ext cx="469744" cy="259045"/>
    <xdr:sp macro="" textlink="">
      <xdr:nvSpPr>
        <xdr:cNvPr id="545" name="テキスト ボックス 544"/>
        <xdr:cNvSpPr txBox="1"/>
      </xdr:nvSpPr>
      <xdr:spPr>
        <a:xfrm>
          <a:off x="13468428" y="62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154298</xdr:rowOff>
    </xdr:from>
    <xdr:to>
      <xdr:col>67</xdr:col>
      <xdr:colOff>101600</xdr:colOff>
      <xdr:row>39</xdr:row>
      <xdr:rowOff>84448</xdr:rowOff>
    </xdr:to>
    <xdr:sp macro="" textlink="">
      <xdr:nvSpPr>
        <xdr:cNvPr id="546" name="楕円 545"/>
        <xdr:cNvSpPr/>
      </xdr:nvSpPr>
      <xdr:spPr>
        <a:xfrm>
          <a:off x="12763500" y="6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75575</xdr:rowOff>
    </xdr:from>
    <xdr:ext cx="378565" cy="259045"/>
    <xdr:sp macro="" textlink="">
      <xdr:nvSpPr>
        <xdr:cNvPr id="547" name="テキスト ボックス 546"/>
        <xdr:cNvSpPr txBox="1"/>
      </xdr:nvSpPr>
      <xdr:spPr>
        <a:xfrm>
          <a:off x="12625017" y="676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168946</xdr:rowOff>
    </xdr:from>
    <xdr:to>
      <xdr:col>85</xdr:col>
      <xdr:colOff>127000</xdr:colOff>
      <xdr:row>77</xdr:row>
      <xdr:rowOff>11897</xdr:rowOff>
    </xdr:to>
    <xdr:cxnSp macro="">
      <xdr:nvCxnSpPr>
        <xdr:cNvPr id="625" name="直線コネクタ 624"/>
        <xdr:cNvCxnSpPr/>
      </xdr:nvCxnSpPr>
      <xdr:spPr>
        <a:xfrm flipV="1">
          <a:off x="15481300" y="13199146"/>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11897</xdr:rowOff>
    </xdr:from>
    <xdr:to>
      <xdr:col>81</xdr:col>
      <xdr:colOff>50800</xdr:colOff>
      <xdr:row>77</xdr:row>
      <xdr:rowOff>47284</xdr:rowOff>
    </xdr:to>
    <xdr:cxnSp macro="">
      <xdr:nvCxnSpPr>
        <xdr:cNvPr id="628" name="直線コネクタ 627"/>
        <xdr:cNvCxnSpPr/>
      </xdr:nvCxnSpPr>
      <xdr:spPr>
        <a:xfrm flipV="1">
          <a:off x="14592300" y="13213547"/>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47284</xdr:rowOff>
    </xdr:from>
    <xdr:to>
      <xdr:col>76</xdr:col>
      <xdr:colOff>114300</xdr:colOff>
      <xdr:row>77</xdr:row>
      <xdr:rowOff>67455</xdr:rowOff>
    </xdr:to>
    <xdr:cxnSp macro="">
      <xdr:nvCxnSpPr>
        <xdr:cNvPr id="631" name="直線コネクタ 630"/>
        <xdr:cNvCxnSpPr/>
      </xdr:nvCxnSpPr>
      <xdr:spPr>
        <a:xfrm flipV="1">
          <a:off x="13703300" y="13248934"/>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67455</xdr:rowOff>
    </xdr:from>
    <xdr:to>
      <xdr:col>71</xdr:col>
      <xdr:colOff>177800</xdr:colOff>
      <xdr:row>77</xdr:row>
      <xdr:rowOff>68140</xdr:rowOff>
    </xdr:to>
    <xdr:cxnSp macro="">
      <xdr:nvCxnSpPr>
        <xdr:cNvPr id="634" name="直線コネクタ 633"/>
        <xdr:cNvCxnSpPr/>
      </xdr:nvCxnSpPr>
      <xdr:spPr>
        <a:xfrm flipV="1">
          <a:off x="12814300" y="1326910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118146</xdr:rowOff>
    </xdr:from>
    <xdr:to>
      <xdr:col>85</xdr:col>
      <xdr:colOff>177800</xdr:colOff>
      <xdr:row>77</xdr:row>
      <xdr:rowOff>48296</xdr:rowOff>
    </xdr:to>
    <xdr:sp macro="" textlink="">
      <xdr:nvSpPr>
        <xdr:cNvPr id="644" name="楕円 643"/>
        <xdr:cNvSpPr/>
      </xdr:nvSpPr>
      <xdr:spPr>
        <a:xfrm>
          <a:off x="16268700" y="131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96573</xdr:rowOff>
    </xdr:from>
    <xdr:ext cx="534377" cy="259045"/>
    <xdr:sp macro="" textlink="">
      <xdr:nvSpPr>
        <xdr:cNvPr id="645" name="公債費該当値テキスト"/>
        <xdr:cNvSpPr txBox="1"/>
      </xdr:nvSpPr>
      <xdr:spPr>
        <a:xfrm>
          <a:off x="16370300" y="1312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132547</xdr:rowOff>
    </xdr:from>
    <xdr:to>
      <xdr:col>81</xdr:col>
      <xdr:colOff>101600</xdr:colOff>
      <xdr:row>77</xdr:row>
      <xdr:rowOff>62697</xdr:rowOff>
    </xdr:to>
    <xdr:sp macro="" textlink="">
      <xdr:nvSpPr>
        <xdr:cNvPr id="646" name="楕円 645"/>
        <xdr:cNvSpPr/>
      </xdr:nvSpPr>
      <xdr:spPr>
        <a:xfrm>
          <a:off x="15430500" y="13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53824</xdr:rowOff>
    </xdr:from>
    <xdr:ext cx="534377" cy="259045"/>
    <xdr:sp macro="" textlink="">
      <xdr:nvSpPr>
        <xdr:cNvPr id="647" name="テキスト ボックス 646"/>
        <xdr:cNvSpPr txBox="1"/>
      </xdr:nvSpPr>
      <xdr:spPr>
        <a:xfrm>
          <a:off x="15214111" y="132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167934</xdr:rowOff>
    </xdr:from>
    <xdr:to>
      <xdr:col>76</xdr:col>
      <xdr:colOff>165100</xdr:colOff>
      <xdr:row>77</xdr:row>
      <xdr:rowOff>98084</xdr:rowOff>
    </xdr:to>
    <xdr:sp macro="" textlink="">
      <xdr:nvSpPr>
        <xdr:cNvPr id="648" name="楕円 647"/>
        <xdr:cNvSpPr/>
      </xdr:nvSpPr>
      <xdr:spPr>
        <a:xfrm>
          <a:off x="14541500" y="131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89211</xdr:rowOff>
    </xdr:from>
    <xdr:ext cx="534377" cy="259045"/>
    <xdr:sp macro="" textlink="">
      <xdr:nvSpPr>
        <xdr:cNvPr id="649" name="テキスト ボックス 648"/>
        <xdr:cNvSpPr txBox="1"/>
      </xdr:nvSpPr>
      <xdr:spPr>
        <a:xfrm>
          <a:off x="14325111" y="132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16655</xdr:rowOff>
    </xdr:from>
    <xdr:to>
      <xdr:col>72</xdr:col>
      <xdr:colOff>38100</xdr:colOff>
      <xdr:row>77</xdr:row>
      <xdr:rowOff>118255</xdr:rowOff>
    </xdr:to>
    <xdr:sp macro="" textlink="">
      <xdr:nvSpPr>
        <xdr:cNvPr id="650" name="楕円 649"/>
        <xdr:cNvSpPr/>
      </xdr:nvSpPr>
      <xdr:spPr>
        <a:xfrm>
          <a:off x="13652500" y="132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109382</xdr:rowOff>
    </xdr:from>
    <xdr:ext cx="534377" cy="259045"/>
    <xdr:sp macro="" textlink="">
      <xdr:nvSpPr>
        <xdr:cNvPr id="651" name="テキスト ボックス 650"/>
        <xdr:cNvSpPr txBox="1"/>
      </xdr:nvSpPr>
      <xdr:spPr>
        <a:xfrm>
          <a:off x="13436111" y="133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17340</xdr:rowOff>
    </xdr:from>
    <xdr:to>
      <xdr:col>67</xdr:col>
      <xdr:colOff>101600</xdr:colOff>
      <xdr:row>77</xdr:row>
      <xdr:rowOff>118940</xdr:rowOff>
    </xdr:to>
    <xdr:sp macro="" textlink="">
      <xdr:nvSpPr>
        <xdr:cNvPr id="652" name="楕円 651"/>
        <xdr:cNvSpPr/>
      </xdr:nvSpPr>
      <xdr:spPr>
        <a:xfrm>
          <a:off x="12763500" y="132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110067</xdr:rowOff>
    </xdr:from>
    <xdr:ext cx="534377" cy="259045"/>
    <xdr:sp macro="" textlink="">
      <xdr:nvSpPr>
        <xdr:cNvPr id="653" name="テキスト ボックス 652"/>
        <xdr:cNvSpPr txBox="1"/>
      </xdr:nvSpPr>
      <xdr:spPr>
        <a:xfrm>
          <a:off x="12547111" y="133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23737</xdr:rowOff>
    </xdr:from>
    <xdr:to>
      <xdr:col>85</xdr:col>
      <xdr:colOff>127000</xdr:colOff>
      <xdr:row>96</xdr:row>
      <xdr:rowOff>162789</xdr:rowOff>
    </xdr:to>
    <xdr:cxnSp macro="">
      <xdr:nvCxnSpPr>
        <xdr:cNvPr id="682" name="直線コネクタ 681"/>
        <xdr:cNvCxnSpPr/>
      </xdr:nvCxnSpPr>
      <xdr:spPr>
        <a:xfrm>
          <a:off x="15481300" y="16482937"/>
          <a:ext cx="838200" cy="1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23737</xdr:rowOff>
    </xdr:from>
    <xdr:to>
      <xdr:col>81</xdr:col>
      <xdr:colOff>50800</xdr:colOff>
      <xdr:row>96</xdr:row>
      <xdr:rowOff>152857</xdr:rowOff>
    </xdr:to>
    <xdr:cxnSp macro="">
      <xdr:nvCxnSpPr>
        <xdr:cNvPr id="685" name="直線コネクタ 684"/>
        <xdr:cNvCxnSpPr/>
      </xdr:nvCxnSpPr>
      <xdr:spPr>
        <a:xfrm flipV="1">
          <a:off x="14592300" y="16482937"/>
          <a:ext cx="889000" cy="1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152857</xdr:rowOff>
    </xdr:from>
    <xdr:to>
      <xdr:col>76</xdr:col>
      <xdr:colOff>114300</xdr:colOff>
      <xdr:row>97</xdr:row>
      <xdr:rowOff>126518</xdr:rowOff>
    </xdr:to>
    <xdr:cxnSp macro="">
      <xdr:nvCxnSpPr>
        <xdr:cNvPr id="688" name="直線コネクタ 687"/>
        <xdr:cNvCxnSpPr/>
      </xdr:nvCxnSpPr>
      <xdr:spPr>
        <a:xfrm flipV="1">
          <a:off x="13703300" y="16612057"/>
          <a:ext cx="889000" cy="1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85192</xdr:rowOff>
    </xdr:from>
    <xdr:to>
      <xdr:col>71</xdr:col>
      <xdr:colOff>177800</xdr:colOff>
      <xdr:row>97</xdr:row>
      <xdr:rowOff>126518</xdr:rowOff>
    </xdr:to>
    <xdr:cxnSp macro="">
      <xdr:nvCxnSpPr>
        <xdr:cNvPr id="691" name="直線コネクタ 690"/>
        <xdr:cNvCxnSpPr/>
      </xdr:nvCxnSpPr>
      <xdr:spPr>
        <a:xfrm>
          <a:off x="12814300" y="16715842"/>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111989</xdr:rowOff>
    </xdr:from>
    <xdr:to>
      <xdr:col>85</xdr:col>
      <xdr:colOff>177800</xdr:colOff>
      <xdr:row>97</xdr:row>
      <xdr:rowOff>42139</xdr:rowOff>
    </xdr:to>
    <xdr:sp macro="" textlink="">
      <xdr:nvSpPr>
        <xdr:cNvPr id="701" name="楕円 700"/>
        <xdr:cNvSpPr/>
      </xdr:nvSpPr>
      <xdr:spPr>
        <a:xfrm>
          <a:off x="16268700" y="16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134866</xdr:rowOff>
    </xdr:from>
    <xdr:ext cx="534377" cy="259045"/>
    <xdr:sp macro="" textlink="">
      <xdr:nvSpPr>
        <xdr:cNvPr id="702" name="積立金該当値テキスト"/>
        <xdr:cNvSpPr txBox="1"/>
      </xdr:nvSpPr>
      <xdr:spPr>
        <a:xfrm>
          <a:off x="16370300" y="164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144387</xdr:rowOff>
    </xdr:from>
    <xdr:to>
      <xdr:col>81</xdr:col>
      <xdr:colOff>101600</xdr:colOff>
      <xdr:row>96</xdr:row>
      <xdr:rowOff>74537</xdr:rowOff>
    </xdr:to>
    <xdr:sp macro="" textlink="">
      <xdr:nvSpPr>
        <xdr:cNvPr id="703" name="楕円 702"/>
        <xdr:cNvSpPr/>
      </xdr:nvSpPr>
      <xdr:spPr>
        <a:xfrm>
          <a:off x="15430500" y="164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91064</xdr:rowOff>
    </xdr:from>
    <xdr:ext cx="534377" cy="259045"/>
    <xdr:sp macro="" textlink="">
      <xdr:nvSpPr>
        <xdr:cNvPr id="704" name="テキスト ボックス 703"/>
        <xdr:cNvSpPr txBox="1"/>
      </xdr:nvSpPr>
      <xdr:spPr>
        <a:xfrm>
          <a:off x="15214111" y="162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102057</xdr:rowOff>
    </xdr:from>
    <xdr:to>
      <xdr:col>76</xdr:col>
      <xdr:colOff>165100</xdr:colOff>
      <xdr:row>97</xdr:row>
      <xdr:rowOff>32207</xdr:rowOff>
    </xdr:to>
    <xdr:sp macro="" textlink="">
      <xdr:nvSpPr>
        <xdr:cNvPr id="705" name="楕円 704"/>
        <xdr:cNvSpPr/>
      </xdr:nvSpPr>
      <xdr:spPr>
        <a:xfrm>
          <a:off x="14541500" y="165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48734</xdr:rowOff>
    </xdr:from>
    <xdr:ext cx="534377" cy="259045"/>
    <xdr:sp macro="" textlink="">
      <xdr:nvSpPr>
        <xdr:cNvPr id="706" name="テキスト ボックス 705"/>
        <xdr:cNvSpPr txBox="1"/>
      </xdr:nvSpPr>
      <xdr:spPr>
        <a:xfrm>
          <a:off x="14325111" y="163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75718</xdr:rowOff>
    </xdr:from>
    <xdr:to>
      <xdr:col>72</xdr:col>
      <xdr:colOff>38100</xdr:colOff>
      <xdr:row>98</xdr:row>
      <xdr:rowOff>5868</xdr:rowOff>
    </xdr:to>
    <xdr:sp macro="" textlink="">
      <xdr:nvSpPr>
        <xdr:cNvPr id="707" name="楕円 706"/>
        <xdr:cNvSpPr/>
      </xdr:nvSpPr>
      <xdr:spPr>
        <a:xfrm>
          <a:off x="13652500" y="167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22395</xdr:rowOff>
    </xdr:from>
    <xdr:ext cx="534377" cy="259045"/>
    <xdr:sp macro="" textlink="">
      <xdr:nvSpPr>
        <xdr:cNvPr id="708" name="テキスト ボックス 707"/>
        <xdr:cNvSpPr txBox="1"/>
      </xdr:nvSpPr>
      <xdr:spPr>
        <a:xfrm>
          <a:off x="13436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34392</xdr:rowOff>
    </xdr:from>
    <xdr:to>
      <xdr:col>67</xdr:col>
      <xdr:colOff>101600</xdr:colOff>
      <xdr:row>97</xdr:row>
      <xdr:rowOff>135992</xdr:rowOff>
    </xdr:to>
    <xdr:sp macro="" textlink="">
      <xdr:nvSpPr>
        <xdr:cNvPr id="709" name="楕円 708"/>
        <xdr:cNvSpPr/>
      </xdr:nvSpPr>
      <xdr:spPr>
        <a:xfrm>
          <a:off x="12763500" y="166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152519</xdr:rowOff>
    </xdr:from>
    <xdr:ext cx="534377" cy="259045"/>
    <xdr:sp macro="" textlink="">
      <xdr:nvSpPr>
        <xdr:cNvPr id="710" name="テキスト ボックス 709"/>
        <xdr:cNvSpPr txBox="1"/>
      </xdr:nvSpPr>
      <xdr:spPr>
        <a:xfrm>
          <a:off x="12547111" y="164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44450</xdr:rowOff>
    </xdr:to>
    <xdr:cxnSp macro="">
      <xdr:nvCxnSpPr>
        <xdr:cNvPr id="745" name="直線コネクタ 744"/>
        <xdr:cNvCxnSpPr/>
      </xdr:nvCxnSpPr>
      <xdr:spPr>
        <a:xfrm>
          <a:off x="19545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44145</xdr:rowOff>
    </xdr:from>
    <xdr:to>
      <xdr:col>102</xdr:col>
      <xdr:colOff>114300</xdr:colOff>
      <xdr:row>39</xdr:row>
      <xdr:rowOff>44145</xdr:rowOff>
    </xdr:to>
    <xdr:cxnSp macro="">
      <xdr:nvCxnSpPr>
        <xdr:cNvPr id="748" name="直線コネクタ 747"/>
        <xdr:cNvCxnSpPr/>
      </xdr:nvCxnSpPr>
      <xdr:spPr>
        <a:xfrm>
          <a:off x="18656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164795</xdr:rowOff>
    </xdr:from>
    <xdr:to>
      <xdr:col>102</xdr:col>
      <xdr:colOff>165100</xdr:colOff>
      <xdr:row>39</xdr:row>
      <xdr:rowOff>94945</xdr:rowOff>
    </xdr:to>
    <xdr:sp macro="" textlink="">
      <xdr:nvSpPr>
        <xdr:cNvPr id="764" name="楕円 763"/>
        <xdr:cNvSpPr/>
      </xdr:nvSpPr>
      <xdr:spPr>
        <a:xfrm>
          <a:off x="19494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86072</xdr:rowOff>
    </xdr:from>
    <xdr:ext cx="249299" cy="259045"/>
    <xdr:sp macro="" textlink="">
      <xdr:nvSpPr>
        <xdr:cNvPr id="765" name="テキスト ボックス 764"/>
        <xdr:cNvSpPr txBox="1"/>
      </xdr:nvSpPr>
      <xdr:spPr>
        <a:xfrm>
          <a:off x="19420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66" name="楕円 765"/>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86072</xdr:rowOff>
    </xdr:from>
    <xdr:ext cx="249299" cy="259045"/>
    <xdr:sp macro="" textlink="">
      <xdr:nvSpPr>
        <xdr:cNvPr id="767" name="テキスト ボックス 766"/>
        <xdr:cNvSpPr txBox="1"/>
      </xdr:nvSpPr>
      <xdr:spPr>
        <a:xfrm>
          <a:off x="18531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105273</xdr:rowOff>
    </xdr:from>
    <xdr:to>
      <xdr:col>116</xdr:col>
      <xdr:colOff>63500</xdr:colOff>
      <xdr:row>57</xdr:row>
      <xdr:rowOff>158217</xdr:rowOff>
    </xdr:to>
    <xdr:cxnSp macro="">
      <xdr:nvCxnSpPr>
        <xdr:cNvPr id="794" name="直線コネクタ 793"/>
        <xdr:cNvCxnSpPr/>
      </xdr:nvCxnSpPr>
      <xdr:spPr>
        <a:xfrm>
          <a:off x="21323300" y="9877923"/>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24119</xdr:rowOff>
    </xdr:from>
    <xdr:to>
      <xdr:col>111</xdr:col>
      <xdr:colOff>177800</xdr:colOff>
      <xdr:row>57</xdr:row>
      <xdr:rowOff>105273</xdr:rowOff>
    </xdr:to>
    <xdr:cxnSp macro="">
      <xdr:nvCxnSpPr>
        <xdr:cNvPr id="797" name="直線コネクタ 796"/>
        <xdr:cNvCxnSpPr/>
      </xdr:nvCxnSpPr>
      <xdr:spPr>
        <a:xfrm>
          <a:off x="20434300" y="9796769"/>
          <a:ext cx="8890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78663</xdr:rowOff>
    </xdr:from>
    <xdr:to>
      <xdr:col>107</xdr:col>
      <xdr:colOff>50800</xdr:colOff>
      <xdr:row>57</xdr:row>
      <xdr:rowOff>24119</xdr:rowOff>
    </xdr:to>
    <xdr:cxnSp macro="">
      <xdr:nvCxnSpPr>
        <xdr:cNvPr id="800" name="直線コネクタ 799"/>
        <xdr:cNvCxnSpPr/>
      </xdr:nvCxnSpPr>
      <xdr:spPr>
        <a:xfrm>
          <a:off x="19545300" y="9679863"/>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139609</xdr:rowOff>
    </xdr:from>
    <xdr:to>
      <xdr:col>102</xdr:col>
      <xdr:colOff>114300</xdr:colOff>
      <xdr:row>56</xdr:row>
      <xdr:rowOff>78663</xdr:rowOff>
    </xdr:to>
    <xdr:cxnSp macro="">
      <xdr:nvCxnSpPr>
        <xdr:cNvPr id="803" name="直線コネクタ 802"/>
        <xdr:cNvCxnSpPr/>
      </xdr:nvCxnSpPr>
      <xdr:spPr>
        <a:xfrm>
          <a:off x="18656300" y="9569359"/>
          <a:ext cx="889000" cy="1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107417</xdr:rowOff>
    </xdr:from>
    <xdr:to>
      <xdr:col>116</xdr:col>
      <xdr:colOff>114300</xdr:colOff>
      <xdr:row>58</xdr:row>
      <xdr:rowOff>37567</xdr:rowOff>
    </xdr:to>
    <xdr:sp macro="" textlink="">
      <xdr:nvSpPr>
        <xdr:cNvPr id="813" name="楕円 812"/>
        <xdr:cNvSpPr/>
      </xdr:nvSpPr>
      <xdr:spPr>
        <a:xfrm>
          <a:off x="221107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85844</xdr:rowOff>
    </xdr:from>
    <xdr:ext cx="469744" cy="259045"/>
    <xdr:sp macro="" textlink="">
      <xdr:nvSpPr>
        <xdr:cNvPr id="814" name="貸付金該当値テキスト"/>
        <xdr:cNvSpPr txBox="1"/>
      </xdr:nvSpPr>
      <xdr:spPr>
        <a:xfrm>
          <a:off x="22212300" y="985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54473</xdr:rowOff>
    </xdr:from>
    <xdr:to>
      <xdr:col>112</xdr:col>
      <xdr:colOff>38100</xdr:colOff>
      <xdr:row>57</xdr:row>
      <xdr:rowOff>156073</xdr:rowOff>
    </xdr:to>
    <xdr:sp macro="" textlink="">
      <xdr:nvSpPr>
        <xdr:cNvPr id="815" name="楕円 814"/>
        <xdr:cNvSpPr/>
      </xdr:nvSpPr>
      <xdr:spPr>
        <a:xfrm>
          <a:off x="21272500" y="9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147200</xdr:rowOff>
    </xdr:from>
    <xdr:ext cx="469744" cy="259045"/>
    <xdr:sp macro="" textlink="">
      <xdr:nvSpPr>
        <xdr:cNvPr id="816" name="テキスト ボックス 815"/>
        <xdr:cNvSpPr txBox="1"/>
      </xdr:nvSpPr>
      <xdr:spPr>
        <a:xfrm>
          <a:off x="21088428" y="991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144769</xdr:rowOff>
    </xdr:from>
    <xdr:to>
      <xdr:col>107</xdr:col>
      <xdr:colOff>101600</xdr:colOff>
      <xdr:row>57</xdr:row>
      <xdr:rowOff>74919</xdr:rowOff>
    </xdr:to>
    <xdr:sp macro="" textlink="">
      <xdr:nvSpPr>
        <xdr:cNvPr id="817" name="楕円 816"/>
        <xdr:cNvSpPr/>
      </xdr:nvSpPr>
      <xdr:spPr>
        <a:xfrm>
          <a:off x="203835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91446</xdr:rowOff>
    </xdr:from>
    <xdr:ext cx="469744" cy="259045"/>
    <xdr:sp macro="" textlink="">
      <xdr:nvSpPr>
        <xdr:cNvPr id="818" name="テキスト ボックス 817"/>
        <xdr:cNvSpPr txBox="1"/>
      </xdr:nvSpPr>
      <xdr:spPr>
        <a:xfrm>
          <a:off x="20199428" y="952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27863</xdr:rowOff>
    </xdr:from>
    <xdr:to>
      <xdr:col>102</xdr:col>
      <xdr:colOff>165100</xdr:colOff>
      <xdr:row>56</xdr:row>
      <xdr:rowOff>129463</xdr:rowOff>
    </xdr:to>
    <xdr:sp macro="" textlink="">
      <xdr:nvSpPr>
        <xdr:cNvPr id="819" name="楕円 818"/>
        <xdr:cNvSpPr/>
      </xdr:nvSpPr>
      <xdr:spPr>
        <a:xfrm>
          <a:off x="19494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145990</xdr:rowOff>
    </xdr:from>
    <xdr:ext cx="469744" cy="259045"/>
    <xdr:sp macro="" textlink="">
      <xdr:nvSpPr>
        <xdr:cNvPr id="820" name="テキスト ボックス 819"/>
        <xdr:cNvSpPr txBox="1"/>
      </xdr:nvSpPr>
      <xdr:spPr>
        <a:xfrm>
          <a:off x="19310428" y="94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88809</xdr:rowOff>
    </xdr:from>
    <xdr:to>
      <xdr:col>98</xdr:col>
      <xdr:colOff>38100</xdr:colOff>
      <xdr:row>56</xdr:row>
      <xdr:rowOff>18959</xdr:rowOff>
    </xdr:to>
    <xdr:sp macro="" textlink="">
      <xdr:nvSpPr>
        <xdr:cNvPr id="821" name="楕円 820"/>
        <xdr:cNvSpPr/>
      </xdr:nvSpPr>
      <xdr:spPr>
        <a:xfrm>
          <a:off x="18605500" y="9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35486</xdr:rowOff>
    </xdr:from>
    <xdr:ext cx="534377" cy="259045"/>
    <xdr:sp macro="" textlink="">
      <xdr:nvSpPr>
        <xdr:cNvPr id="822" name="テキスト ボックス 821"/>
        <xdr:cNvSpPr txBox="1"/>
      </xdr:nvSpPr>
      <xdr:spPr>
        <a:xfrm>
          <a:off x="18389111" y="9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64129</xdr:rowOff>
    </xdr:from>
    <xdr:to>
      <xdr:col>116</xdr:col>
      <xdr:colOff>63500</xdr:colOff>
      <xdr:row>77</xdr:row>
      <xdr:rowOff>89466</xdr:rowOff>
    </xdr:to>
    <xdr:cxnSp macro="">
      <xdr:nvCxnSpPr>
        <xdr:cNvPr id="852" name="直線コネクタ 851"/>
        <xdr:cNvCxnSpPr/>
      </xdr:nvCxnSpPr>
      <xdr:spPr>
        <a:xfrm flipV="1">
          <a:off x="21323300" y="13265779"/>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89466</xdr:rowOff>
    </xdr:from>
    <xdr:to>
      <xdr:col>111</xdr:col>
      <xdr:colOff>177800</xdr:colOff>
      <xdr:row>77</xdr:row>
      <xdr:rowOff>121889</xdr:rowOff>
    </xdr:to>
    <xdr:cxnSp macro="">
      <xdr:nvCxnSpPr>
        <xdr:cNvPr id="855" name="直線コネクタ 854"/>
        <xdr:cNvCxnSpPr/>
      </xdr:nvCxnSpPr>
      <xdr:spPr>
        <a:xfrm flipV="1">
          <a:off x="20434300" y="13291116"/>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100152</xdr:rowOff>
    </xdr:from>
    <xdr:to>
      <xdr:col>107</xdr:col>
      <xdr:colOff>50800</xdr:colOff>
      <xdr:row>77</xdr:row>
      <xdr:rowOff>121889</xdr:rowOff>
    </xdr:to>
    <xdr:cxnSp macro="">
      <xdr:nvCxnSpPr>
        <xdr:cNvPr id="858" name="直線コネクタ 857"/>
        <xdr:cNvCxnSpPr/>
      </xdr:nvCxnSpPr>
      <xdr:spPr>
        <a:xfrm>
          <a:off x="19545300" y="13301802"/>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100152</xdr:rowOff>
    </xdr:from>
    <xdr:to>
      <xdr:col>102</xdr:col>
      <xdr:colOff>114300</xdr:colOff>
      <xdr:row>77</xdr:row>
      <xdr:rowOff>102724</xdr:rowOff>
    </xdr:to>
    <xdr:cxnSp macro="">
      <xdr:nvCxnSpPr>
        <xdr:cNvPr id="861" name="直線コネクタ 860"/>
        <xdr:cNvCxnSpPr/>
      </xdr:nvCxnSpPr>
      <xdr:spPr>
        <a:xfrm flipV="1">
          <a:off x="18656300" y="13301802"/>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13329</xdr:rowOff>
    </xdr:from>
    <xdr:to>
      <xdr:col>116</xdr:col>
      <xdr:colOff>114300</xdr:colOff>
      <xdr:row>77</xdr:row>
      <xdr:rowOff>114929</xdr:rowOff>
    </xdr:to>
    <xdr:sp macro="" textlink="">
      <xdr:nvSpPr>
        <xdr:cNvPr id="871" name="楕円 870"/>
        <xdr:cNvSpPr/>
      </xdr:nvSpPr>
      <xdr:spPr>
        <a:xfrm>
          <a:off x="22110700" y="132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163206</xdr:rowOff>
    </xdr:from>
    <xdr:ext cx="534377" cy="259045"/>
    <xdr:sp macro="" textlink="">
      <xdr:nvSpPr>
        <xdr:cNvPr id="872" name="繰出金該当値テキスト"/>
        <xdr:cNvSpPr txBox="1"/>
      </xdr:nvSpPr>
      <xdr:spPr>
        <a:xfrm>
          <a:off x="22212300" y="13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38666</xdr:rowOff>
    </xdr:from>
    <xdr:to>
      <xdr:col>112</xdr:col>
      <xdr:colOff>38100</xdr:colOff>
      <xdr:row>77</xdr:row>
      <xdr:rowOff>140266</xdr:rowOff>
    </xdr:to>
    <xdr:sp macro="" textlink="">
      <xdr:nvSpPr>
        <xdr:cNvPr id="873" name="楕円 872"/>
        <xdr:cNvSpPr/>
      </xdr:nvSpPr>
      <xdr:spPr>
        <a:xfrm>
          <a:off x="21272500" y="13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131393</xdr:rowOff>
    </xdr:from>
    <xdr:ext cx="534377" cy="259045"/>
    <xdr:sp macro="" textlink="">
      <xdr:nvSpPr>
        <xdr:cNvPr id="874" name="テキスト ボックス 873"/>
        <xdr:cNvSpPr txBox="1"/>
      </xdr:nvSpPr>
      <xdr:spPr>
        <a:xfrm>
          <a:off x="21056111" y="133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71089</xdr:rowOff>
    </xdr:from>
    <xdr:to>
      <xdr:col>107</xdr:col>
      <xdr:colOff>101600</xdr:colOff>
      <xdr:row>78</xdr:row>
      <xdr:rowOff>1239</xdr:rowOff>
    </xdr:to>
    <xdr:sp macro="" textlink="">
      <xdr:nvSpPr>
        <xdr:cNvPr id="875" name="楕円 874"/>
        <xdr:cNvSpPr/>
      </xdr:nvSpPr>
      <xdr:spPr>
        <a:xfrm>
          <a:off x="20383500" y="132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163816</xdr:rowOff>
    </xdr:from>
    <xdr:ext cx="534377" cy="259045"/>
    <xdr:sp macro="" textlink="">
      <xdr:nvSpPr>
        <xdr:cNvPr id="876" name="テキスト ボックス 875"/>
        <xdr:cNvSpPr txBox="1"/>
      </xdr:nvSpPr>
      <xdr:spPr>
        <a:xfrm>
          <a:off x="20167111" y="13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49352</xdr:rowOff>
    </xdr:from>
    <xdr:to>
      <xdr:col>102</xdr:col>
      <xdr:colOff>165100</xdr:colOff>
      <xdr:row>77</xdr:row>
      <xdr:rowOff>150952</xdr:rowOff>
    </xdr:to>
    <xdr:sp macro="" textlink="">
      <xdr:nvSpPr>
        <xdr:cNvPr id="877" name="楕円 876"/>
        <xdr:cNvSpPr/>
      </xdr:nvSpPr>
      <xdr:spPr>
        <a:xfrm>
          <a:off x="19494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142079</xdr:rowOff>
    </xdr:from>
    <xdr:ext cx="534377" cy="259045"/>
    <xdr:sp macro="" textlink="">
      <xdr:nvSpPr>
        <xdr:cNvPr id="878" name="テキスト ボックス 877"/>
        <xdr:cNvSpPr txBox="1"/>
      </xdr:nvSpPr>
      <xdr:spPr>
        <a:xfrm>
          <a:off x="19278111" y="133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51924</xdr:rowOff>
    </xdr:from>
    <xdr:to>
      <xdr:col>98</xdr:col>
      <xdr:colOff>38100</xdr:colOff>
      <xdr:row>77</xdr:row>
      <xdr:rowOff>153524</xdr:rowOff>
    </xdr:to>
    <xdr:sp macro="" textlink="">
      <xdr:nvSpPr>
        <xdr:cNvPr id="879" name="楕円 878"/>
        <xdr:cNvSpPr/>
      </xdr:nvSpPr>
      <xdr:spPr>
        <a:xfrm>
          <a:off x="18605500" y="132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144651</xdr:rowOff>
    </xdr:from>
    <xdr:ext cx="534377" cy="259045"/>
    <xdr:sp macro="" textlink="">
      <xdr:nvSpPr>
        <xdr:cNvPr id="880" name="テキスト ボックス 879"/>
        <xdr:cNvSpPr txBox="1"/>
      </xdr:nvSpPr>
      <xdr:spPr>
        <a:xfrm>
          <a:off x="18389111" y="133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88,287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円の増加となっている。これは、病院跡地活用事業の増加によるものであり、前年度決算と比較すると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％の増となり、類似団体と比較して、一人あたりのコストは上回っている。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また、維持補修費も、公共施設等の老朽化に伴い、住民一人あたり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、類似団体と比較して、一人あたりのコストが高い状況となっている。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このため、公共施設等総合管理計画に基づき、施設の集約や複合化も視野に入れ、施設の適切な運用を徹底していくことで、事業費の減少を目指す。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34,565
34,364
155.19
23,386,500
22,020,614
1,315,848
10,251,557
16,541,183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53158</xdr:rowOff>
    </xdr:from>
    <xdr:to>
      <xdr:col>24</xdr:col>
      <xdr:colOff>63500</xdr:colOff>
      <xdr:row>37</xdr:row>
      <xdr:rowOff>94307</xdr:rowOff>
    </xdr:to>
    <xdr:cxnSp macro="">
      <xdr:nvCxnSpPr>
        <xdr:cNvPr id="63" name="直線コネクタ 62"/>
        <xdr:cNvCxnSpPr/>
      </xdr:nvCxnSpPr>
      <xdr:spPr>
        <a:xfrm flipV="1">
          <a:off x="3797300" y="6396808"/>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94307</xdr:rowOff>
    </xdr:from>
    <xdr:to>
      <xdr:col>19</xdr:col>
      <xdr:colOff>177800</xdr:colOff>
      <xdr:row>37</xdr:row>
      <xdr:rowOff>110635</xdr:rowOff>
    </xdr:to>
    <xdr:cxnSp macro="">
      <xdr:nvCxnSpPr>
        <xdr:cNvPr id="66" name="直線コネクタ 65"/>
        <xdr:cNvCxnSpPr/>
      </xdr:nvCxnSpPr>
      <xdr:spPr>
        <a:xfrm flipV="1">
          <a:off x="2908300" y="643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101491</xdr:rowOff>
    </xdr:from>
    <xdr:to>
      <xdr:col>15</xdr:col>
      <xdr:colOff>50800</xdr:colOff>
      <xdr:row>37</xdr:row>
      <xdr:rowOff>110635</xdr:rowOff>
    </xdr:to>
    <xdr:cxnSp macro="">
      <xdr:nvCxnSpPr>
        <xdr:cNvPr id="69" name="直線コネクタ 68"/>
        <xdr:cNvCxnSpPr/>
      </xdr:nvCxnSpPr>
      <xdr:spPr>
        <a:xfrm>
          <a:off x="2019300" y="644514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95939</xdr:rowOff>
    </xdr:from>
    <xdr:to>
      <xdr:col>10</xdr:col>
      <xdr:colOff>114300</xdr:colOff>
      <xdr:row>37</xdr:row>
      <xdr:rowOff>101491</xdr:rowOff>
    </xdr:to>
    <xdr:cxnSp macro="">
      <xdr:nvCxnSpPr>
        <xdr:cNvPr id="72" name="直線コネクタ 71"/>
        <xdr:cNvCxnSpPr/>
      </xdr:nvCxnSpPr>
      <xdr:spPr>
        <a:xfrm>
          <a:off x="1130300" y="643958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2358</xdr:rowOff>
    </xdr:from>
    <xdr:to>
      <xdr:col>24</xdr:col>
      <xdr:colOff>114300</xdr:colOff>
      <xdr:row>37</xdr:row>
      <xdr:rowOff>103958</xdr:rowOff>
    </xdr:to>
    <xdr:sp macro="" textlink="">
      <xdr:nvSpPr>
        <xdr:cNvPr id="82" name="楕円 81"/>
        <xdr:cNvSpPr/>
      </xdr:nvSpPr>
      <xdr:spPr>
        <a:xfrm>
          <a:off x="45847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152235</xdr:rowOff>
    </xdr:from>
    <xdr:ext cx="469744" cy="259045"/>
    <xdr:sp macro="" textlink="">
      <xdr:nvSpPr>
        <xdr:cNvPr id="83" name="議会費該当値テキスト"/>
        <xdr:cNvSpPr txBox="1"/>
      </xdr:nvSpPr>
      <xdr:spPr>
        <a:xfrm>
          <a:off x="4686300" y="63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43507</xdr:rowOff>
    </xdr:from>
    <xdr:to>
      <xdr:col>20</xdr:col>
      <xdr:colOff>38100</xdr:colOff>
      <xdr:row>37</xdr:row>
      <xdr:rowOff>145107</xdr:rowOff>
    </xdr:to>
    <xdr:sp macro="" textlink="">
      <xdr:nvSpPr>
        <xdr:cNvPr id="84" name="楕円 83"/>
        <xdr:cNvSpPr/>
      </xdr:nvSpPr>
      <xdr:spPr>
        <a:xfrm>
          <a:off x="3746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136234</xdr:rowOff>
    </xdr:from>
    <xdr:ext cx="469744" cy="259045"/>
    <xdr:sp macro="" textlink="">
      <xdr:nvSpPr>
        <xdr:cNvPr id="85" name="テキスト ボックス 84"/>
        <xdr:cNvSpPr txBox="1"/>
      </xdr:nvSpPr>
      <xdr:spPr>
        <a:xfrm>
          <a:off x="3562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59835</xdr:rowOff>
    </xdr:from>
    <xdr:to>
      <xdr:col>15</xdr:col>
      <xdr:colOff>101600</xdr:colOff>
      <xdr:row>37</xdr:row>
      <xdr:rowOff>161435</xdr:rowOff>
    </xdr:to>
    <xdr:sp macro="" textlink="">
      <xdr:nvSpPr>
        <xdr:cNvPr id="86" name="楕円 85"/>
        <xdr:cNvSpPr/>
      </xdr:nvSpPr>
      <xdr:spPr>
        <a:xfrm>
          <a:off x="2857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152562</xdr:rowOff>
    </xdr:from>
    <xdr:ext cx="469744" cy="259045"/>
    <xdr:sp macro="" textlink="">
      <xdr:nvSpPr>
        <xdr:cNvPr id="87" name="テキスト ボックス 86"/>
        <xdr:cNvSpPr txBox="1"/>
      </xdr:nvSpPr>
      <xdr:spPr>
        <a:xfrm>
          <a:off x="2673428"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50691</xdr:rowOff>
    </xdr:from>
    <xdr:to>
      <xdr:col>10</xdr:col>
      <xdr:colOff>165100</xdr:colOff>
      <xdr:row>37</xdr:row>
      <xdr:rowOff>152291</xdr:rowOff>
    </xdr:to>
    <xdr:sp macro="" textlink="">
      <xdr:nvSpPr>
        <xdr:cNvPr id="88" name="楕円 87"/>
        <xdr:cNvSpPr/>
      </xdr:nvSpPr>
      <xdr:spPr>
        <a:xfrm>
          <a:off x="1968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143418</xdr:rowOff>
    </xdr:from>
    <xdr:ext cx="469744" cy="259045"/>
    <xdr:sp macro="" textlink="">
      <xdr:nvSpPr>
        <xdr:cNvPr id="89" name="テキスト ボックス 88"/>
        <xdr:cNvSpPr txBox="1"/>
      </xdr:nvSpPr>
      <xdr:spPr>
        <a:xfrm>
          <a:off x="1784428" y="648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45139</xdr:rowOff>
    </xdr:from>
    <xdr:to>
      <xdr:col>6</xdr:col>
      <xdr:colOff>38100</xdr:colOff>
      <xdr:row>37</xdr:row>
      <xdr:rowOff>146739</xdr:rowOff>
    </xdr:to>
    <xdr:sp macro="" textlink="">
      <xdr:nvSpPr>
        <xdr:cNvPr id="90" name="楕円 89"/>
        <xdr:cNvSpPr/>
      </xdr:nvSpPr>
      <xdr:spPr>
        <a:xfrm>
          <a:off x="1079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137866</xdr:rowOff>
    </xdr:from>
    <xdr:ext cx="469744" cy="259045"/>
    <xdr:sp macro="" textlink="">
      <xdr:nvSpPr>
        <xdr:cNvPr id="91" name="テキスト ボックス 90"/>
        <xdr:cNvSpPr txBox="1"/>
      </xdr:nvSpPr>
      <xdr:spPr>
        <a:xfrm>
          <a:off x="895428"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16759</xdr:rowOff>
    </xdr:from>
    <xdr:to>
      <xdr:col>24</xdr:col>
      <xdr:colOff>63500</xdr:colOff>
      <xdr:row>58</xdr:row>
      <xdr:rowOff>1808</xdr:rowOff>
    </xdr:to>
    <xdr:cxnSp macro="">
      <xdr:nvCxnSpPr>
        <xdr:cNvPr id="122" name="直線コネクタ 121"/>
        <xdr:cNvCxnSpPr/>
      </xdr:nvCxnSpPr>
      <xdr:spPr>
        <a:xfrm flipV="1">
          <a:off x="3797300" y="9617959"/>
          <a:ext cx="838200" cy="3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139047</xdr:rowOff>
    </xdr:from>
    <xdr:to>
      <xdr:col>19</xdr:col>
      <xdr:colOff>177800</xdr:colOff>
      <xdr:row>58</xdr:row>
      <xdr:rowOff>1808</xdr:rowOff>
    </xdr:to>
    <xdr:cxnSp macro="">
      <xdr:nvCxnSpPr>
        <xdr:cNvPr id="125" name="直線コネクタ 124"/>
        <xdr:cNvCxnSpPr/>
      </xdr:nvCxnSpPr>
      <xdr:spPr>
        <a:xfrm>
          <a:off x="2908300" y="9911697"/>
          <a:ext cx="889000" cy="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139047</xdr:rowOff>
    </xdr:from>
    <xdr:to>
      <xdr:col>15</xdr:col>
      <xdr:colOff>50800</xdr:colOff>
      <xdr:row>58</xdr:row>
      <xdr:rowOff>28633</xdr:rowOff>
    </xdr:to>
    <xdr:cxnSp macro="">
      <xdr:nvCxnSpPr>
        <xdr:cNvPr id="128" name="直線コネクタ 127"/>
        <xdr:cNvCxnSpPr/>
      </xdr:nvCxnSpPr>
      <xdr:spPr>
        <a:xfrm flipV="1">
          <a:off x="2019300" y="9911697"/>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28633</xdr:rowOff>
    </xdr:from>
    <xdr:to>
      <xdr:col>10</xdr:col>
      <xdr:colOff>114300</xdr:colOff>
      <xdr:row>58</xdr:row>
      <xdr:rowOff>37382</xdr:rowOff>
    </xdr:to>
    <xdr:cxnSp macro="">
      <xdr:nvCxnSpPr>
        <xdr:cNvPr id="131" name="直線コネクタ 130"/>
        <xdr:cNvCxnSpPr/>
      </xdr:nvCxnSpPr>
      <xdr:spPr>
        <a:xfrm flipV="1">
          <a:off x="1130300" y="9972733"/>
          <a:ext cx="8890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137409</xdr:rowOff>
    </xdr:from>
    <xdr:to>
      <xdr:col>24</xdr:col>
      <xdr:colOff>114300</xdr:colOff>
      <xdr:row>56</xdr:row>
      <xdr:rowOff>67559</xdr:rowOff>
    </xdr:to>
    <xdr:sp macro="" textlink="">
      <xdr:nvSpPr>
        <xdr:cNvPr id="141" name="楕円 140"/>
        <xdr:cNvSpPr/>
      </xdr:nvSpPr>
      <xdr:spPr>
        <a:xfrm>
          <a:off x="4584700" y="95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115836</xdr:rowOff>
    </xdr:from>
    <xdr:ext cx="599010" cy="259045"/>
    <xdr:sp macro="" textlink="">
      <xdr:nvSpPr>
        <xdr:cNvPr id="142" name="総務費該当値テキスト"/>
        <xdr:cNvSpPr txBox="1"/>
      </xdr:nvSpPr>
      <xdr:spPr>
        <a:xfrm>
          <a:off x="4686300" y="95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122458</xdr:rowOff>
    </xdr:from>
    <xdr:to>
      <xdr:col>20</xdr:col>
      <xdr:colOff>38100</xdr:colOff>
      <xdr:row>58</xdr:row>
      <xdr:rowOff>52608</xdr:rowOff>
    </xdr:to>
    <xdr:sp macro="" textlink="">
      <xdr:nvSpPr>
        <xdr:cNvPr id="143" name="楕円 142"/>
        <xdr:cNvSpPr/>
      </xdr:nvSpPr>
      <xdr:spPr>
        <a:xfrm>
          <a:off x="3746500" y="98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69135</xdr:rowOff>
    </xdr:from>
    <xdr:ext cx="534377" cy="259045"/>
    <xdr:sp macro="" textlink="">
      <xdr:nvSpPr>
        <xdr:cNvPr id="144" name="テキスト ボックス 143"/>
        <xdr:cNvSpPr txBox="1"/>
      </xdr:nvSpPr>
      <xdr:spPr>
        <a:xfrm>
          <a:off x="3530111" y="96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88247</xdr:rowOff>
    </xdr:from>
    <xdr:to>
      <xdr:col>15</xdr:col>
      <xdr:colOff>101600</xdr:colOff>
      <xdr:row>58</xdr:row>
      <xdr:rowOff>18397</xdr:rowOff>
    </xdr:to>
    <xdr:sp macro="" textlink="">
      <xdr:nvSpPr>
        <xdr:cNvPr id="145" name="楕円 144"/>
        <xdr:cNvSpPr/>
      </xdr:nvSpPr>
      <xdr:spPr>
        <a:xfrm>
          <a:off x="2857500" y="98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34924</xdr:rowOff>
    </xdr:from>
    <xdr:ext cx="534377" cy="259045"/>
    <xdr:sp macro="" textlink="">
      <xdr:nvSpPr>
        <xdr:cNvPr id="146" name="テキスト ボックス 145"/>
        <xdr:cNvSpPr txBox="1"/>
      </xdr:nvSpPr>
      <xdr:spPr>
        <a:xfrm>
          <a:off x="2641111" y="96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149283</xdr:rowOff>
    </xdr:from>
    <xdr:to>
      <xdr:col>10</xdr:col>
      <xdr:colOff>165100</xdr:colOff>
      <xdr:row>58</xdr:row>
      <xdr:rowOff>79433</xdr:rowOff>
    </xdr:to>
    <xdr:sp macro="" textlink="">
      <xdr:nvSpPr>
        <xdr:cNvPr id="147" name="楕円 146"/>
        <xdr:cNvSpPr/>
      </xdr:nvSpPr>
      <xdr:spPr>
        <a:xfrm>
          <a:off x="1968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95960</xdr:rowOff>
    </xdr:from>
    <xdr:ext cx="534377" cy="259045"/>
    <xdr:sp macro="" textlink="">
      <xdr:nvSpPr>
        <xdr:cNvPr id="148" name="テキスト ボックス 147"/>
        <xdr:cNvSpPr txBox="1"/>
      </xdr:nvSpPr>
      <xdr:spPr>
        <a:xfrm>
          <a:off x="1752111" y="96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158032</xdr:rowOff>
    </xdr:from>
    <xdr:to>
      <xdr:col>6</xdr:col>
      <xdr:colOff>38100</xdr:colOff>
      <xdr:row>58</xdr:row>
      <xdr:rowOff>88182</xdr:rowOff>
    </xdr:to>
    <xdr:sp macro="" textlink="">
      <xdr:nvSpPr>
        <xdr:cNvPr id="149" name="楕円 148"/>
        <xdr:cNvSpPr/>
      </xdr:nvSpPr>
      <xdr:spPr>
        <a:xfrm>
          <a:off x="1079500" y="99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104709</xdr:rowOff>
    </xdr:from>
    <xdr:ext cx="534377" cy="259045"/>
    <xdr:sp macro="" textlink="">
      <xdr:nvSpPr>
        <xdr:cNvPr id="150" name="テキスト ボックス 149"/>
        <xdr:cNvSpPr txBox="1"/>
      </xdr:nvSpPr>
      <xdr:spPr>
        <a:xfrm>
          <a:off x="863111" y="97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143962</xdr:rowOff>
    </xdr:from>
    <xdr:to>
      <xdr:col>24</xdr:col>
      <xdr:colOff>63500</xdr:colOff>
      <xdr:row>78</xdr:row>
      <xdr:rowOff>112497</xdr:rowOff>
    </xdr:to>
    <xdr:cxnSp macro="">
      <xdr:nvCxnSpPr>
        <xdr:cNvPr id="182" name="直線コネクタ 181"/>
        <xdr:cNvCxnSpPr/>
      </xdr:nvCxnSpPr>
      <xdr:spPr>
        <a:xfrm flipV="1">
          <a:off x="3797300" y="13345612"/>
          <a:ext cx="838200" cy="1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112497</xdr:rowOff>
    </xdr:from>
    <xdr:to>
      <xdr:col>19</xdr:col>
      <xdr:colOff>177800</xdr:colOff>
      <xdr:row>79</xdr:row>
      <xdr:rowOff>61046</xdr:rowOff>
    </xdr:to>
    <xdr:cxnSp macro="">
      <xdr:nvCxnSpPr>
        <xdr:cNvPr id="185" name="直線コネクタ 184"/>
        <xdr:cNvCxnSpPr/>
      </xdr:nvCxnSpPr>
      <xdr:spPr>
        <a:xfrm flipV="1">
          <a:off x="2908300" y="13485597"/>
          <a:ext cx="889000" cy="1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57452</xdr:rowOff>
    </xdr:from>
    <xdr:to>
      <xdr:col>15</xdr:col>
      <xdr:colOff>50800</xdr:colOff>
      <xdr:row>79</xdr:row>
      <xdr:rowOff>61046</xdr:rowOff>
    </xdr:to>
    <xdr:cxnSp macro="">
      <xdr:nvCxnSpPr>
        <xdr:cNvPr id="188" name="直線コネクタ 187"/>
        <xdr:cNvCxnSpPr/>
      </xdr:nvCxnSpPr>
      <xdr:spPr>
        <a:xfrm>
          <a:off x="2019300" y="1360200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5611</xdr:rowOff>
    </xdr:from>
    <xdr:to>
      <xdr:col>10</xdr:col>
      <xdr:colOff>114300</xdr:colOff>
      <xdr:row>79</xdr:row>
      <xdr:rowOff>57452</xdr:rowOff>
    </xdr:to>
    <xdr:cxnSp macro="">
      <xdr:nvCxnSpPr>
        <xdr:cNvPr id="191" name="直線コネクタ 190"/>
        <xdr:cNvCxnSpPr/>
      </xdr:nvCxnSpPr>
      <xdr:spPr>
        <a:xfrm>
          <a:off x="1130300" y="13550161"/>
          <a:ext cx="8890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93162</xdr:rowOff>
    </xdr:from>
    <xdr:to>
      <xdr:col>24</xdr:col>
      <xdr:colOff>114300</xdr:colOff>
      <xdr:row>78</xdr:row>
      <xdr:rowOff>23312</xdr:rowOff>
    </xdr:to>
    <xdr:sp macro="" textlink="">
      <xdr:nvSpPr>
        <xdr:cNvPr id="201" name="楕円 200"/>
        <xdr:cNvSpPr/>
      </xdr:nvSpPr>
      <xdr:spPr>
        <a:xfrm>
          <a:off x="4584700" y="132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71589</xdr:rowOff>
    </xdr:from>
    <xdr:ext cx="599010" cy="259045"/>
    <xdr:sp macro="" textlink="">
      <xdr:nvSpPr>
        <xdr:cNvPr id="202" name="民生費該当値テキスト"/>
        <xdr:cNvSpPr txBox="1"/>
      </xdr:nvSpPr>
      <xdr:spPr>
        <a:xfrm>
          <a:off x="4686300" y="132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61697</xdr:rowOff>
    </xdr:from>
    <xdr:to>
      <xdr:col>20</xdr:col>
      <xdr:colOff>38100</xdr:colOff>
      <xdr:row>78</xdr:row>
      <xdr:rowOff>163297</xdr:rowOff>
    </xdr:to>
    <xdr:sp macro="" textlink="">
      <xdr:nvSpPr>
        <xdr:cNvPr id="203" name="楕円 202"/>
        <xdr:cNvSpPr/>
      </xdr:nvSpPr>
      <xdr:spPr>
        <a:xfrm>
          <a:off x="3746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154424</xdr:rowOff>
    </xdr:from>
    <xdr:ext cx="599010" cy="259045"/>
    <xdr:sp macro="" textlink="">
      <xdr:nvSpPr>
        <xdr:cNvPr id="204" name="テキスト ボックス 203"/>
        <xdr:cNvSpPr txBox="1"/>
      </xdr:nvSpPr>
      <xdr:spPr>
        <a:xfrm>
          <a:off x="3497795" y="1352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10246</xdr:rowOff>
    </xdr:from>
    <xdr:to>
      <xdr:col>15</xdr:col>
      <xdr:colOff>101600</xdr:colOff>
      <xdr:row>79</xdr:row>
      <xdr:rowOff>111846</xdr:rowOff>
    </xdr:to>
    <xdr:sp macro="" textlink="">
      <xdr:nvSpPr>
        <xdr:cNvPr id="205" name="楕円 204"/>
        <xdr:cNvSpPr/>
      </xdr:nvSpPr>
      <xdr:spPr>
        <a:xfrm>
          <a:off x="2857500" y="135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102973</xdr:rowOff>
    </xdr:from>
    <xdr:ext cx="599010" cy="259045"/>
    <xdr:sp macro="" textlink="">
      <xdr:nvSpPr>
        <xdr:cNvPr id="206" name="テキスト ボックス 205"/>
        <xdr:cNvSpPr txBox="1"/>
      </xdr:nvSpPr>
      <xdr:spPr>
        <a:xfrm>
          <a:off x="2608795" y="1364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6652</xdr:rowOff>
    </xdr:from>
    <xdr:to>
      <xdr:col>10</xdr:col>
      <xdr:colOff>165100</xdr:colOff>
      <xdr:row>79</xdr:row>
      <xdr:rowOff>108252</xdr:rowOff>
    </xdr:to>
    <xdr:sp macro="" textlink="">
      <xdr:nvSpPr>
        <xdr:cNvPr id="207" name="楕円 206"/>
        <xdr:cNvSpPr/>
      </xdr:nvSpPr>
      <xdr:spPr>
        <a:xfrm>
          <a:off x="1968500" y="13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99379</xdr:rowOff>
    </xdr:from>
    <xdr:ext cx="599010" cy="259045"/>
    <xdr:sp macro="" textlink="">
      <xdr:nvSpPr>
        <xdr:cNvPr id="208" name="テキスト ボックス 207"/>
        <xdr:cNvSpPr txBox="1"/>
      </xdr:nvSpPr>
      <xdr:spPr>
        <a:xfrm>
          <a:off x="1719795" y="1364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126261</xdr:rowOff>
    </xdr:from>
    <xdr:to>
      <xdr:col>6</xdr:col>
      <xdr:colOff>38100</xdr:colOff>
      <xdr:row>79</xdr:row>
      <xdr:rowOff>56411</xdr:rowOff>
    </xdr:to>
    <xdr:sp macro="" textlink="">
      <xdr:nvSpPr>
        <xdr:cNvPr id="209" name="楕円 208"/>
        <xdr:cNvSpPr/>
      </xdr:nvSpPr>
      <xdr:spPr>
        <a:xfrm>
          <a:off x="10795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47538</xdr:rowOff>
    </xdr:from>
    <xdr:ext cx="599010" cy="259045"/>
    <xdr:sp macro="" textlink="">
      <xdr:nvSpPr>
        <xdr:cNvPr id="210" name="テキスト ボックス 209"/>
        <xdr:cNvSpPr txBox="1"/>
      </xdr:nvSpPr>
      <xdr:spPr>
        <a:xfrm>
          <a:off x="830795" y="1359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16180</xdr:rowOff>
    </xdr:from>
    <xdr:to>
      <xdr:col>24</xdr:col>
      <xdr:colOff>63500</xdr:colOff>
      <xdr:row>98</xdr:row>
      <xdr:rowOff>25730</xdr:rowOff>
    </xdr:to>
    <xdr:cxnSp macro="">
      <xdr:nvCxnSpPr>
        <xdr:cNvPr id="240" name="直線コネクタ 239"/>
        <xdr:cNvCxnSpPr/>
      </xdr:nvCxnSpPr>
      <xdr:spPr>
        <a:xfrm flipV="1">
          <a:off x="3797300" y="16818280"/>
          <a:ext cx="8382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25730</xdr:rowOff>
    </xdr:from>
    <xdr:to>
      <xdr:col>19</xdr:col>
      <xdr:colOff>177800</xdr:colOff>
      <xdr:row>98</xdr:row>
      <xdr:rowOff>104750</xdr:rowOff>
    </xdr:to>
    <xdr:cxnSp macro="">
      <xdr:nvCxnSpPr>
        <xdr:cNvPr id="243" name="直線コネクタ 242"/>
        <xdr:cNvCxnSpPr/>
      </xdr:nvCxnSpPr>
      <xdr:spPr>
        <a:xfrm flipV="1">
          <a:off x="2908300" y="16827830"/>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34074</xdr:rowOff>
    </xdr:from>
    <xdr:to>
      <xdr:col>15</xdr:col>
      <xdr:colOff>50800</xdr:colOff>
      <xdr:row>98</xdr:row>
      <xdr:rowOff>104750</xdr:rowOff>
    </xdr:to>
    <xdr:cxnSp macro="">
      <xdr:nvCxnSpPr>
        <xdr:cNvPr id="246" name="直線コネクタ 245"/>
        <xdr:cNvCxnSpPr/>
      </xdr:nvCxnSpPr>
      <xdr:spPr>
        <a:xfrm>
          <a:off x="2019300" y="16836174"/>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157314</xdr:rowOff>
    </xdr:from>
    <xdr:to>
      <xdr:col>10</xdr:col>
      <xdr:colOff>114300</xdr:colOff>
      <xdr:row>98</xdr:row>
      <xdr:rowOff>34074</xdr:rowOff>
    </xdr:to>
    <xdr:cxnSp macro="">
      <xdr:nvCxnSpPr>
        <xdr:cNvPr id="249" name="直線コネクタ 248"/>
        <xdr:cNvCxnSpPr/>
      </xdr:nvCxnSpPr>
      <xdr:spPr>
        <a:xfrm>
          <a:off x="1130300" y="16445064"/>
          <a:ext cx="889000" cy="3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136830</xdr:rowOff>
    </xdr:from>
    <xdr:to>
      <xdr:col>24</xdr:col>
      <xdr:colOff>114300</xdr:colOff>
      <xdr:row>98</xdr:row>
      <xdr:rowOff>66980</xdr:rowOff>
    </xdr:to>
    <xdr:sp macro="" textlink="">
      <xdr:nvSpPr>
        <xdr:cNvPr id="259" name="楕円 258"/>
        <xdr:cNvSpPr/>
      </xdr:nvSpPr>
      <xdr:spPr>
        <a:xfrm>
          <a:off x="4584700" y="167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115257</xdr:rowOff>
    </xdr:from>
    <xdr:ext cx="534377" cy="259045"/>
    <xdr:sp macro="" textlink="">
      <xdr:nvSpPr>
        <xdr:cNvPr id="260" name="衛生費該当値テキスト"/>
        <xdr:cNvSpPr txBox="1"/>
      </xdr:nvSpPr>
      <xdr:spPr>
        <a:xfrm>
          <a:off x="4686300" y="167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146380</xdr:rowOff>
    </xdr:from>
    <xdr:to>
      <xdr:col>20</xdr:col>
      <xdr:colOff>38100</xdr:colOff>
      <xdr:row>98</xdr:row>
      <xdr:rowOff>76530</xdr:rowOff>
    </xdr:to>
    <xdr:sp macro="" textlink="">
      <xdr:nvSpPr>
        <xdr:cNvPr id="261" name="楕円 260"/>
        <xdr:cNvSpPr/>
      </xdr:nvSpPr>
      <xdr:spPr>
        <a:xfrm>
          <a:off x="3746500" y="167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67657</xdr:rowOff>
    </xdr:from>
    <xdr:ext cx="534377" cy="259045"/>
    <xdr:sp macro="" textlink="">
      <xdr:nvSpPr>
        <xdr:cNvPr id="262" name="テキスト ボックス 261"/>
        <xdr:cNvSpPr txBox="1"/>
      </xdr:nvSpPr>
      <xdr:spPr>
        <a:xfrm>
          <a:off x="3530111" y="168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53950</xdr:rowOff>
    </xdr:from>
    <xdr:to>
      <xdr:col>15</xdr:col>
      <xdr:colOff>101600</xdr:colOff>
      <xdr:row>98</xdr:row>
      <xdr:rowOff>155550</xdr:rowOff>
    </xdr:to>
    <xdr:sp macro="" textlink="">
      <xdr:nvSpPr>
        <xdr:cNvPr id="263" name="楕円 262"/>
        <xdr:cNvSpPr/>
      </xdr:nvSpPr>
      <xdr:spPr>
        <a:xfrm>
          <a:off x="2857500" y="16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146677</xdr:rowOff>
    </xdr:from>
    <xdr:ext cx="534377" cy="259045"/>
    <xdr:sp macro="" textlink="">
      <xdr:nvSpPr>
        <xdr:cNvPr id="264" name="テキスト ボックス 263"/>
        <xdr:cNvSpPr txBox="1"/>
      </xdr:nvSpPr>
      <xdr:spPr>
        <a:xfrm>
          <a:off x="2641111" y="169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154724</xdr:rowOff>
    </xdr:from>
    <xdr:to>
      <xdr:col>10</xdr:col>
      <xdr:colOff>165100</xdr:colOff>
      <xdr:row>98</xdr:row>
      <xdr:rowOff>84874</xdr:rowOff>
    </xdr:to>
    <xdr:sp macro="" textlink="">
      <xdr:nvSpPr>
        <xdr:cNvPr id="265" name="楕円 264"/>
        <xdr:cNvSpPr/>
      </xdr:nvSpPr>
      <xdr:spPr>
        <a:xfrm>
          <a:off x="1968500" y="167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101401</xdr:rowOff>
    </xdr:from>
    <xdr:ext cx="534377" cy="259045"/>
    <xdr:sp macro="" textlink="">
      <xdr:nvSpPr>
        <xdr:cNvPr id="266" name="テキスト ボックス 265"/>
        <xdr:cNvSpPr txBox="1"/>
      </xdr:nvSpPr>
      <xdr:spPr>
        <a:xfrm>
          <a:off x="1752111" y="1656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106514</xdr:rowOff>
    </xdr:from>
    <xdr:to>
      <xdr:col>6</xdr:col>
      <xdr:colOff>38100</xdr:colOff>
      <xdr:row>96</xdr:row>
      <xdr:rowOff>36664</xdr:rowOff>
    </xdr:to>
    <xdr:sp macro="" textlink="">
      <xdr:nvSpPr>
        <xdr:cNvPr id="267" name="楕円 266"/>
        <xdr:cNvSpPr/>
      </xdr:nvSpPr>
      <xdr:spPr>
        <a:xfrm>
          <a:off x="1079500" y="163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53191</xdr:rowOff>
    </xdr:from>
    <xdr:ext cx="534377" cy="259045"/>
    <xdr:sp macro="" textlink="">
      <xdr:nvSpPr>
        <xdr:cNvPr id="268" name="テキスト ボックス 267"/>
        <xdr:cNvSpPr txBox="1"/>
      </xdr:nvSpPr>
      <xdr:spPr>
        <a:xfrm>
          <a:off x="863111" y="1616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14884</xdr:rowOff>
    </xdr:from>
    <xdr:to>
      <xdr:col>55</xdr:col>
      <xdr:colOff>0</xdr:colOff>
      <xdr:row>37</xdr:row>
      <xdr:rowOff>82779</xdr:rowOff>
    </xdr:to>
    <xdr:cxnSp macro="">
      <xdr:nvCxnSpPr>
        <xdr:cNvPr id="295" name="直線コネクタ 294"/>
        <xdr:cNvCxnSpPr/>
      </xdr:nvCxnSpPr>
      <xdr:spPr>
        <a:xfrm>
          <a:off x="9639300" y="6358534"/>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19457</xdr:rowOff>
    </xdr:from>
    <xdr:to>
      <xdr:col>50</xdr:col>
      <xdr:colOff>114300</xdr:colOff>
      <xdr:row>37</xdr:row>
      <xdr:rowOff>14884</xdr:rowOff>
    </xdr:to>
    <xdr:cxnSp macro="">
      <xdr:nvCxnSpPr>
        <xdr:cNvPr id="298" name="直線コネクタ 297"/>
        <xdr:cNvCxnSpPr/>
      </xdr:nvCxnSpPr>
      <xdr:spPr>
        <a:xfrm>
          <a:off x="8750300" y="6191657"/>
          <a:ext cx="889000" cy="1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19457</xdr:rowOff>
    </xdr:from>
    <xdr:to>
      <xdr:col>45</xdr:col>
      <xdr:colOff>177800</xdr:colOff>
      <xdr:row>37</xdr:row>
      <xdr:rowOff>21285</xdr:rowOff>
    </xdr:to>
    <xdr:cxnSp macro="">
      <xdr:nvCxnSpPr>
        <xdr:cNvPr id="301" name="直線コネクタ 300"/>
        <xdr:cNvCxnSpPr/>
      </xdr:nvCxnSpPr>
      <xdr:spPr>
        <a:xfrm flipV="1">
          <a:off x="7861300" y="6191657"/>
          <a:ext cx="889000" cy="1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21285</xdr:rowOff>
    </xdr:from>
    <xdr:to>
      <xdr:col>41</xdr:col>
      <xdr:colOff>50800</xdr:colOff>
      <xdr:row>37</xdr:row>
      <xdr:rowOff>25857</xdr:rowOff>
    </xdr:to>
    <xdr:cxnSp macro="">
      <xdr:nvCxnSpPr>
        <xdr:cNvPr id="304" name="直線コネクタ 303"/>
        <xdr:cNvCxnSpPr/>
      </xdr:nvCxnSpPr>
      <xdr:spPr>
        <a:xfrm flipV="1">
          <a:off x="6972300" y="63649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31979</xdr:rowOff>
    </xdr:from>
    <xdr:to>
      <xdr:col>55</xdr:col>
      <xdr:colOff>50800</xdr:colOff>
      <xdr:row>37</xdr:row>
      <xdr:rowOff>133579</xdr:rowOff>
    </xdr:to>
    <xdr:sp macro="" textlink="">
      <xdr:nvSpPr>
        <xdr:cNvPr id="314" name="楕円 313"/>
        <xdr:cNvSpPr/>
      </xdr:nvSpPr>
      <xdr:spPr>
        <a:xfrm>
          <a:off x="104267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10406</xdr:rowOff>
    </xdr:from>
    <xdr:ext cx="378565" cy="259045"/>
    <xdr:sp macro="" textlink="">
      <xdr:nvSpPr>
        <xdr:cNvPr id="315" name="労働費該当値テキスト"/>
        <xdr:cNvSpPr txBox="1"/>
      </xdr:nvSpPr>
      <xdr:spPr>
        <a:xfrm>
          <a:off x="10528300" y="63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135534</xdr:rowOff>
    </xdr:from>
    <xdr:to>
      <xdr:col>50</xdr:col>
      <xdr:colOff>165100</xdr:colOff>
      <xdr:row>37</xdr:row>
      <xdr:rowOff>65684</xdr:rowOff>
    </xdr:to>
    <xdr:sp macro="" textlink="">
      <xdr:nvSpPr>
        <xdr:cNvPr id="316" name="楕円 315"/>
        <xdr:cNvSpPr/>
      </xdr:nvSpPr>
      <xdr:spPr>
        <a:xfrm>
          <a:off x="9588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82211</xdr:rowOff>
    </xdr:from>
    <xdr:ext cx="469744" cy="259045"/>
    <xdr:sp macro="" textlink="">
      <xdr:nvSpPr>
        <xdr:cNvPr id="317" name="テキスト ボックス 316"/>
        <xdr:cNvSpPr txBox="1"/>
      </xdr:nvSpPr>
      <xdr:spPr>
        <a:xfrm>
          <a:off x="9404428" y="60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140107</xdr:rowOff>
    </xdr:from>
    <xdr:to>
      <xdr:col>46</xdr:col>
      <xdr:colOff>38100</xdr:colOff>
      <xdr:row>36</xdr:row>
      <xdr:rowOff>70257</xdr:rowOff>
    </xdr:to>
    <xdr:sp macro="" textlink="">
      <xdr:nvSpPr>
        <xdr:cNvPr id="318" name="楕円 317"/>
        <xdr:cNvSpPr/>
      </xdr:nvSpPr>
      <xdr:spPr>
        <a:xfrm>
          <a:off x="86995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86784</xdr:rowOff>
    </xdr:from>
    <xdr:ext cx="469744" cy="259045"/>
    <xdr:sp macro="" textlink="">
      <xdr:nvSpPr>
        <xdr:cNvPr id="319" name="テキスト ボックス 318"/>
        <xdr:cNvSpPr txBox="1"/>
      </xdr:nvSpPr>
      <xdr:spPr>
        <a:xfrm>
          <a:off x="8515428" y="59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141935</xdr:rowOff>
    </xdr:from>
    <xdr:to>
      <xdr:col>41</xdr:col>
      <xdr:colOff>101600</xdr:colOff>
      <xdr:row>37</xdr:row>
      <xdr:rowOff>72085</xdr:rowOff>
    </xdr:to>
    <xdr:sp macro="" textlink="">
      <xdr:nvSpPr>
        <xdr:cNvPr id="320" name="楕円 319"/>
        <xdr:cNvSpPr/>
      </xdr:nvSpPr>
      <xdr:spPr>
        <a:xfrm>
          <a:off x="7810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88612</xdr:rowOff>
    </xdr:from>
    <xdr:ext cx="469744" cy="259045"/>
    <xdr:sp macro="" textlink="">
      <xdr:nvSpPr>
        <xdr:cNvPr id="321" name="テキスト ボックス 320"/>
        <xdr:cNvSpPr txBox="1"/>
      </xdr:nvSpPr>
      <xdr:spPr>
        <a:xfrm>
          <a:off x="7626428" y="60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146507</xdr:rowOff>
    </xdr:from>
    <xdr:to>
      <xdr:col>36</xdr:col>
      <xdr:colOff>165100</xdr:colOff>
      <xdr:row>37</xdr:row>
      <xdr:rowOff>76657</xdr:rowOff>
    </xdr:to>
    <xdr:sp macro="" textlink="">
      <xdr:nvSpPr>
        <xdr:cNvPr id="322" name="楕円 321"/>
        <xdr:cNvSpPr/>
      </xdr:nvSpPr>
      <xdr:spPr>
        <a:xfrm>
          <a:off x="6921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93184</xdr:rowOff>
    </xdr:from>
    <xdr:ext cx="469744" cy="259045"/>
    <xdr:sp macro="" textlink="">
      <xdr:nvSpPr>
        <xdr:cNvPr id="323" name="テキスト ボックス 322"/>
        <xdr:cNvSpPr txBox="1"/>
      </xdr:nvSpPr>
      <xdr:spPr>
        <a:xfrm>
          <a:off x="67374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16961</xdr:rowOff>
    </xdr:from>
    <xdr:to>
      <xdr:col>55</xdr:col>
      <xdr:colOff>0</xdr:colOff>
      <xdr:row>57</xdr:row>
      <xdr:rowOff>49994</xdr:rowOff>
    </xdr:to>
    <xdr:cxnSp macro="">
      <xdr:nvCxnSpPr>
        <xdr:cNvPr id="352" name="直線コネクタ 351"/>
        <xdr:cNvCxnSpPr/>
      </xdr:nvCxnSpPr>
      <xdr:spPr>
        <a:xfrm flipV="1">
          <a:off x="9639300" y="9789611"/>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49994</xdr:rowOff>
    </xdr:from>
    <xdr:to>
      <xdr:col>50</xdr:col>
      <xdr:colOff>114300</xdr:colOff>
      <xdr:row>57</xdr:row>
      <xdr:rowOff>65043</xdr:rowOff>
    </xdr:to>
    <xdr:cxnSp macro="">
      <xdr:nvCxnSpPr>
        <xdr:cNvPr id="355" name="直線コネクタ 354"/>
        <xdr:cNvCxnSpPr/>
      </xdr:nvCxnSpPr>
      <xdr:spPr>
        <a:xfrm flipV="1">
          <a:off x="8750300" y="982264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50508</xdr:rowOff>
    </xdr:from>
    <xdr:to>
      <xdr:col>45</xdr:col>
      <xdr:colOff>177800</xdr:colOff>
      <xdr:row>57</xdr:row>
      <xdr:rowOff>65043</xdr:rowOff>
    </xdr:to>
    <xdr:cxnSp macro="">
      <xdr:nvCxnSpPr>
        <xdr:cNvPr id="358" name="直線コネクタ 357"/>
        <xdr:cNvCxnSpPr/>
      </xdr:nvCxnSpPr>
      <xdr:spPr>
        <a:xfrm>
          <a:off x="7861300" y="9823158"/>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50508</xdr:rowOff>
    </xdr:from>
    <xdr:to>
      <xdr:col>41</xdr:col>
      <xdr:colOff>50800</xdr:colOff>
      <xdr:row>57</xdr:row>
      <xdr:rowOff>93123</xdr:rowOff>
    </xdr:to>
    <xdr:cxnSp macro="">
      <xdr:nvCxnSpPr>
        <xdr:cNvPr id="361" name="直線コネクタ 360"/>
        <xdr:cNvCxnSpPr/>
      </xdr:nvCxnSpPr>
      <xdr:spPr>
        <a:xfrm flipV="1">
          <a:off x="6972300" y="9823158"/>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137611</xdr:rowOff>
    </xdr:from>
    <xdr:to>
      <xdr:col>55</xdr:col>
      <xdr:colOff>50800</xdr:colOff>
      <xdr:row>57</xdr:row>
      <xdr:rowOff>67761</xdr:rowOff>
    </xdr:to>
    <xdr:sp macro="" textlink="">
      <xdr:nvSpPr>
        <xdr:cNvPr id="371" name="楕円 370"/>
        <xdr:cNvSpPr/>
      </xdr:nvSpPr>
      <xdr:spPr>
        <a:xfrm>
          <a:off x="10426700" y="97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116038</xdr:rowOff>
    </xdr:from>
    <xdr:ext cx="534377" cy="259045"/>
    <xdr:sp macro="" textlink="">
      <xdr:nvSpPr>
        <xdr:cNvPr id="372" name="農林水産業費該当値テキスト"/>
        <xdr:cNvSpPr txBox="1"/>
      </xdr:nvSpPr>
      <xdr:spPr>
        <a:xfrm>
          <a:off x="10528300" y="97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170644</xdr:rowOff>
    </xdr:from>
    <xdr:to>
      <xdr:col>50</xdr:col>
      <xdr:colOff>165100</xdr:colOff>
      <xdr:row>57</xdr:row>
      <xdr:rowOff>100794</xdr:rowOff>
    </xdr:to>
    <xdr:sp macro="" textlink="">
      <xdr:nvSpPr>
        <xdr:cNvPr id="373" name="楕円 372"/>
        <xdr:cNvSpPr/>
      </xdr:nvSpPr>
      <xdr:spPr>
        <a:xfrm>
          <a:off x="9588500" y="97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91921</xdr:rowOff>
    </xdr:from>
    <xdr:ext cx="534377" cy="259045"/>
    <xdr:sp macro="" textlink="">
      <xdr:nvSpPr>
        <xdr:cNvPr id="374" name="テキスト ボックス 373"/>
        <xdr:cNvSpPr txBox="1"/>
      </xdr:nvSpPr>
      <xdr:spPr>
        <a:xfrm>
          <a:off x="9372111" y="98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14243</xdr:rowOff>
    </xdr:from>
    <xdr:to>
      <xdr:col>46</xdr:col>
      <xdr:colOff>38100</xdr:colOff>
      <xdr:row>57</xdr:row>
      <xdr:rowOff>115843</xdr:rowOff>
    </xdr:to>
    <xdr:sp macro="" textlink="">
      <xdr:nvSpPr>
        <xdr:cNvPr id="375" name="楕円 374"/>
        <xdr:cNvSpPr/>
      </xdr:nvSpPr>
      <xdr:spPr>
        <a:xfrm>
          <a:off x="8699500" y="97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106970</xdr:rowOff>
    </xdr:from>
    <xdr:ext cx="534377" cy="259045"/>
    <xdr:sp macro="" textlink="">
      <xdr:nvSpPr>
        <xdr:cNvPr id="376" name="テキスト ボックス 375"/>
        <xdr:cNvSpPr txBox="1"/>
      </xdr:nvSpPr>
      <xdr:spPr>
        <a:xfrm>
          <a:off x="8483111" y="98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171158</xdr:rowOff>
    </xdr:from>
    <xdr:to>
      <xdr:col>41</xdr:col>
      <xdr:colOff>101600</xdr:colOff>
      <xdr:row>57</xdr:row>
      <xdr:rowOff>101308</xdr:rowOff>
    </xdr:to>
    <xdr:sp macro="" textlink="">
      <xdr:nvSpPr>
        <xdr:cNvPr id="377" name="楕円 376"/>
        <xdr:cNvSpPr/>
      </xdr:nvSpPr>
      <xdr:spPr>
        <a:xfrm>
          <a:off x="7810500" y="97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92435</xdr:rowOff>
    </xdr:from>
    <xdr:ext cx="534377" cy="259045"/>
    <xdr:sp macro="" textlink="">
      <xdr:nvSpPr>
        <xdr:cNvPr id="378" name="テキスト ボックス 377"/>
        <xdr:cNvSpPr txBox="1"/>
      </xdr:nvSpPr>
      <xdr:spPr>
        <a:xfrm>
          <a:off x="7594111" y="98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42323</xdr:rowOff>
    </xdr:from>
    <xdr:to>
      <xdr:col>36</xdr:col>
      <xdr:colOff>165100</xdr:colOff>
      <xdr:row>57</xdr:row>
      <xdr:rowOff>143923</xdr:rowOff>
    </xdr:to>
    <xdr:sp macro="" textlink="">
      <xdr:nvSpPr>
        <xdr:cNvPr id="379" name="楕円 378"/>
        <xdr:cNvSpPr/>
      </xdr:nvSpPr>
      <xdr:spPr>
        <a:xfrm>
          <a:off x="6921500" y="98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135050</xdr:rowOff>
    </xdr:from>
    <xdr:ext cx="534377" cy="259045"/>
    <xdr:sp macro="" textlink="">
      <xdr:nvSpPr>
        <xdr:cNvPr id="380" name="テキスト ボックス 379"/>
        <xdr:cNvSpPr txBox="1"/>
      </xdr:nvSpPr>
      <xdr:spPr>
        <a:xfrm>
          <a:off x="6705111" y="99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104248</xdr:rowOff>
    </xdr:from>
    <xdr:to>
      <xdr:col>55</xdr:col>
      <xdr:colOff>0</xdr:colOff>
      <xdr:row>77</xdr:row>
      <xdr:rowOff>118497</xdr:rowOff>
    </xdr:to>
    <xdr:cxnSp macro="">
      <xdr:nvCxnSpPr>
        <xdr:cNvPr id="409" name="直線コネクタ 408"/>
        <xdr:cNvCxnSpPr/>
      </xdr:nvCxnSpPr>
      <xdr:spPr>
        <a:xfrm flipV="1">
          <a:off x="9639300" y="13305898"/>
          <a:ext cx="8382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118497</xdr:rowOff>
    </xdr:from>
    <xdr:to>
      <xdr:col>50</xdr:col>
      <xdr:colOff>114300</xdr:colOff>
      <xdr:row>77</xdr:row>
      <xdr:rowOff>118993</xdr:rowOff>
    </xdr:to>
    <xdr:cxnSp macro="">
      <xdr:nvCxnSpPr>
        <xdr:cNvPr id="412" name="直線コネクタ 411"/>
        <xdr:cNvCxnSpPr/>
      </xdr:nvCxnSpPr>
      <xdr:spPr>
        <a:xfrm flipV="1">
          <a:off x="8750300" y="1332014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93104</xdr:rowOff>
    </xdr:from>
    <xdr:to>
      <xdr:col>45</xdr:col>
      <xdr:colOff>177800</xdr:colOff>
      <xdr:row>77</xdr:row>
      <xdr:rowOff>118993</xdr:rowOff>
    </xdr:to>
    <xdr:cxnSp macro="">
      <xdr:nvCxnSpPr>
        <xdr:cNvPr id="415" name="直線コネクタ 414"/>
        <xdr:cNvCxnSpPr/>
      </xdr:nvCxnSpPr>
      <xdr:spPr>
        <a:xfrm>
          <a:off x="7861300" y="13294754"/>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69101</xdr:rowOff>
    </xdr:from>
    <xdr:to>
      <xdr:col>41</xdr:col>
      <xdr:colOff>50800</xdr:colOff>
      <xdr:row>77</xdr:row>
      <xdr:rowOff>93104</xdr:rowOff>
    </xdr:to>
    <xdr:cxnSp macro="">
      <xdr:nvCxnSpPr>
        <xdr:cNvPr id="418" name="直線コネクタ 417"/>
        <xdr:cNvCxnSpPr/>
      </xdr:nvCxnSpPr>
      <xdr:spPr>
        <a:xfrm>
          <a:off x="6972300" y="1327075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53448</xdr:rowOff>
    </xdr:from>
    <xdr:to>
      <xdr:col>55</xdr:col>
      <xdr:colOff>50800</xdr:colOff>
      <xdr:row>77</xdr:row>
      <xdr:rowOff>155048</xdr:rowOff>
    </xdr:to>
    <xdr:sp macro="" textlink="">
      <xdr:nvSpPr>
        <xdr:cNvPr id="428" name="楕円 427"/>
        <xdr:cNvSpPr/>
      </xdr:nvSpPr>
      <xdr:spPr>
        <a:xfrm>
          <a:off x="10426700" y="132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31875</xdr:rowOff>
    </xdr:from>
    <xdr:ext cx="534377" cy="259045"/>
    <xdr:sp macro="" textlink="">
      <xdr:nvSpPr>
        <xdr:cNvPr id="429" name="商工費該当値テキスト"/>
        <xdr:cNvSpPr txBox="1"/>
      </xdr:nvSpPr>
      <xdr:spPr>
        <a:xfrm>
          <a:off x="10528300" y="13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67697</xdr:rowOff>
    </xdr:from>
    <xdr:to>
      <xdr:col>50</xdr:col>
      <xdr:colOff>165100</xdr:colOff>
      <xdr:row>77</xdr:row>
      <xdr:rowOff>169297</xdr:rowOff>
    </xdr:to>
    <xdr:sp macro="" textlink="">
      <xdr:nvSpPr>
        <xdr:cNvPr id="430" name="楕円 429"/>
        <xdr:cNvSpPr/>
      </xdr:nvSpPr>
      <xdr:spPr>
        <a:xfrm>
          <a:off x="9588500" y="132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160424</xdr:rowOff>
    </xdr:from>
    <xdr:ext cx="534377" cy="259045"/>
    <xdr:sp macro="" textlink="">
      <xdr:nvSpPr>
        <xdr:cNvPr id="431" name="テキスト ボックス 430"/>
        <xdr:cNvSpPr txBox="1"/>
      </xdr:nvSpPr>
      <xdr:spPr>
        <a:xfrm>
          <a:off x="9372111" y="133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68193</xdr:rowOff>
    </xdr:from>
    <xdr:to>
      <xdr:col>46</xdr:col>
      <xdr:colOff>38100</xdr:colOff>
      <xdr:row>77</xdr:row>
      <xdr:rowOff>169793</xdr:rowOff>
    </xdr:to>
    <xdr:sp macro="" textlink="">
      <xdr:nvSpPr>
        <xdr:cNvPr id="432" name="楕円 431"/>
        <xdr:cNvSpPr/>
      </xdr:nvSpPr>
      <xdr:spPr>
        <a:xfrm>
          <a:off x="8699500" y="132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14870</xdr:rowOff>
    </xdr:from>
    <xdr:ext cx="534377" cy="259045"/>
    <xdr:sp macro="" textlink="">
      <xdr:nvSpPr>
        <xdr:cNvPr id="433" name="テキスト ボックス 432"/>
        <xdr:cNvSpPr txBox="1"/>
      </xdr:nvSpPr>
      <xdr:spPr>
        <a:xfrm>
          <a:off x="8483111" y="130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42304</xdr:rowOff>
    </xdr:from>
    <xdr:to>
      <xdr:col>41</xdr:col>
      <xdr:colOff>101600</xdr:colOff>
      <xdr:row>77</xdr:row>
      <xdr:rowOff>143904</xdr:rowOff>
    </xdr:to>
    <xdr:sp macro="" textlink="">
      <xdr:nvSpPr>
        <xdr:cNvPr id="434" name="楕円 433"/>
        <xdr:cNvSpPr/>
      </xdr:nvSpPr>
      <xdr:spPr>
        <a:xfrm>
          <a:off x="7810500" y="132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135031</xdr:rowOff>
    </xdr:from>
    <xdr:ext cx="534377" cy="259045"/>
    <xdr:sp macro="" textlink="">
      <xdr:nvSpPr>
        <xdr:cNvPr id="435" name="テキスト ボックス 434"/>
        <xdr:cNvSpPr txBox="1"/>
      </xdr:nvSpPr>
      <xdr:spPr>
        <a:xfrm>
          <a:off x="7594111" y="1333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18301</xdr:rowOff>
    </xdr:from>
    <xdr:to>
      <xdr:col>36</xdr:col>
      <xdr:colOff>165100</xdr:colOff>
      <xdr:row>77</xdr:row>
      <xdr:rowOff>119901</xdr:rowOff>
    </xdr:to>
    <xdr:sp macro="" textlink="">
      <xdr:nvSpPr>
        <xdr:cNvPr id="436" name="楕円 435"/>
        <xdr:cNvSpPr/>
      </xdr:nvSpPr>
      <xdr:spPr>
        <a:xfrm>
          <a:off x="6921500" y="13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136428</xdr:rowOff>
    </xdr:from>
    <xdr:ext cx="534377" cy="259045"/>
    <xdr:sp macro="" textlink="">
      <xdr:nvSpPr>
        <xdr:cNvPr id="437" name="テキスト ボックス 436"/>
        <xdr:cNvSpPr txBox="1"/>
      </xdr:nvSpPr>
      <xdr:spPr>
        <a:xfrm>
          <a:off x="6705111" y="129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170757</xdr:rowOff>
    </xdr:from>
    <xdr:to>
      <xdr:col>55</xdr:col>
      <xdr:colOff>0</xdr:colOff>
      <xdr:row>96</xdr:row>
      <xdr:rowOff>100837</xdr:rowOff>
    </xdr:to>
    <xdr:cxnSp macro="">
      <xdr:nvCxnSpPr>
        <xdr:cNvPr id="469" name="直線コネクタ 468"/>
        <xdr:cNvCxnSpPr/>
      </xdr:nvCxnSpPr>
      <xdr:spPr>
        <a:xfrm flipV="1">
          <a:off x="9639300" y="16458507"/>
          <a:ext cx="838200" cy="10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100837</xdr:rowOff>
    </xdr:from>
    <xdr:to>
      <xdr:col>50</xdr:col>
      <xdr:colOff>114300</xdr:colOff>
      <xdr:row>97</xdr:row>
      <xdr:rowOff>56273</xdr:rowOff>
    </xdr:to>
    <xdr:cxnSp macro="">
      <xdr:nvCxnSpPr>
        <xdr:cNvPr id="472" name="直線コネクタ 471"/>
        <xdr:cNvCxnSpPr/>
      </xdr:nvCxnSpPr>
      <xdr:spPr>
        <a:xfrm flipV="1">
          <a:off x="8750300" y="16560037"/>
          <a:ext cx="889000" cy="1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3922</xdr:rowOff>
    </xdr:from>
    <xdr:to>
      <xdr:col>45</xdr:col>
      <xdr:colOff>177800</xdr:colOff>
      <xdr:row>97</xdr:row>
      <xdr:rowOff>56273</xdr:rowOff>
    </xdr:to>
    <xdr:cxnSp macro="">
      <xdr:nvCxnSpPr>
        <xdr:cNvPr id="475" name="直線コネクタ 474"/>
        <xdr:cNvCxnSpPr/>
      </xdr:nvCxnSpPr>
      <xdr:spPr>
        <a:xfrm>
          <a:off x="7861300" y="16634572"/>
          <a:ext cx="8890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3922</xdr:rowOff>
    </xdr:from>
    <xdr:to>
      <xdr:col>41</xdr:col>
      <xdr:colOff>50800</xdr:colOff>
      <xdr:row>97</xdr:row>
      <xdr:rowOff>7514</xdr:rowOff>
    </xdr:to>
    <xdr:cxnSp macro="">
      <xdr:nvCxnSpPr>
        <xdr:cNvPr id="478" name="直線コネクタ 477"/>
        <xdr:cNvCxnSpPr/>
      </xdr:nvCxnSpPr>
      <xdr:spPr>
        <a:xfrm flipV="1">
          <a:off x="6972300" y="1663457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119957</xdr:rowOff>
    </xdr:from>
    <xdr:to>
      <xdr:col>55</xdr:col>
      <xdr:colOff>50800</xdr:colOff>
      <xdr:row>96</xdr:row>
      <xdr:rowOff>50107</xdr:rowOff>
    </xdr:to>
    <xdr:sp macro="" textlink="">
      <xdr:nvSpPr>
        <xdr:cNvPr id="488" name="楕円 487"/>
        <xdr:cNvSpPr/>
      </xdr:nvSpPr>
      <xdr:spPr>
        <a:xfrm>
          <a:off x="10426700" y="16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142834</xdr:rowOff>
    </xdr:from>
    <xdr:ext cx="534377" cy="259045"/>
    <xdr:sp macro="" textlink="">
      <xdr:nvSpPr>
        <xdr:cNvPr id="489" name="土木費該当値テキスト"/>
        <xdr:cNvSpPr txBox="1"/>
      </xdr:nvSpPr>
      <xdr:spPr>
        <a:xfrm>
          <a:off x="10528300" y="162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50037</xdr:rowOff>
    </xdr:from>
    <xdr:to>
      <xdr:col>50</xdr:col>
      <xdr:colOff>165100</xdr:colOff>
      <xdr:row>96</xdr:row>
      <xdr:rowOff>151637</xdr:rowOff>
    </xdr:to>
    <xdr:sp macro="" textlink="">
      <xdr:nvSpPr>
        <xdr:cNvPr id="490" name="楕円 489"/>
        <xdr:cNvSpPr/>
      </xdr:nvSpPr>
      <xdr:spPr>
        <a:xfrm>
          <a:off x="95885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168164</xdr:rowOff>
    </xdr:from>
    <xdr:ext cx="534377" cy="259045"/>
    <xdr:sp macro="" textlink="">
      <xdr:nvSpPr>
        <xdr:cNvPr id="491" name="テキスト ボックス 490"/>
        <xdr:cNvSpPr txBox="1"/>
      </xdr:nvSpPr>
      <xdr:spPr>
        <a:xfrm>
          <a:off x="9372111" y="162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5473</xdr:rowOff>
    </xdr:from>
    <xdr:to>
      <xdr:col>46</xdr:col>
      <xdr:colOff>38100</xdr:colOff>
      <xdr:row>97</xdr:row>
      <xdr:rowOff>107073</xdr:rowOff>
    </xdr:to>
    <xdr:sp macro="" textlink="">
      <xdr:nvSpPr>
        <xdr:cNvPr id="492" name="楕円 491"/>
        <xdr:cNvSpPr/>
      </xdr:nvSpPr>
      <xdr:spPr>
        <a:xfrm>
          <a:off x="8699500" y="166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123600</xdr:rowOff>
    </xdr:from>
    <xdr:ext cx="534377" cy="259045"/>
    <xdr:sp macro="" textlink="">
      <xdr:nvSpPr>
        <xdr:cNvPr id="493" name="テキスト ボックス 492"/>
        <xdr:cNvSpPr txBox="1"/>
      </xdr:nvSpPr>
      <xdr:spPr>
        <a:xfrm>
          <a:off x="8483111" y="164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124572</xdr:rowOff>
    </xdr:from>
    <xdr:to>
      <xdr:col>41</xdr:col>
      <xdr:colOff>101600</xdr:colOff>
      <xdr:row>97</xdr:row>
      <xdr:rowOff>54722</xdr:rowOff>
    </xdr:to>
    <xdr:sp macro="" textlink="">
      <xdr:nvSpPr>
        <xdr:cNvPr id="494" name="楕円 493"/>
        <xdr:cNvSpPr/>
      </xdr:nvSpPr>
      <xdr:spPr>
        <a:xfrm>
          <a:off x="7810500" y="165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71249</xdr:rowOff>
    </xdr:from>
    <xdr:ext cx="534377" cy="259045"/>
    <xdr:sp macro="" textlink="">
      <xdr:nvSpPr>
        <xdr:cNvPr id="495" name="テキスト ボックス 494"/>
        <xdr:cNvSpPr txBox="1"/>
      </xdr:nvSpPr>
      <xdr:spPr>
        <a:xfrm>
          <a:off x="7594111" y="16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128164</xdr:rowOff>
    </xdr:from>
    <xdr:to>
      <xdr:col>36</xdr:col>
      <xdr:colOff>165100</xdr:colOff>
      <xdr:row>97</xdr:row>
      <xdr:rowOff>58314</xdr:rowOff>
    </xdr:to>
    <xdr:sp macro="" textlink="">
      <xdr:nvSpPr>
        <xdr:cNvPr id="496" name="楕円 495"/>
        <xdr:cNvSpPr/>
      </xdr:nvSpPr>
      <xdr:spPr>
        <a:xfrm>
          <a:off x="6921500" y="165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74841</xdr:rowOff>
    </xdr:from>
    <xdr:ext cx="534377" cy="259045"/>
    <xdr:sp macro="" textlink="">
      <xdr:nvSpPr>
        <xdr:cNvPr id="497" name="テキスト ボックス 496"/>
        <xdr:cNvSpPr txBox="1"/>
      </xdr:nvSpPr>
      <xdr:spPr>
        <a:xfrm>
          <a:off x="6705111" y="163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15875</xdr:rowOff>
    </xdr:from>
    <xdr:to>
      <xdr:col>85</xdr:col>
      <xdr:colOff>127000</xdr:colOff>
      <xdr:row>35</xdr:row>
      <xdr:rowOff>13094</xdr:rowOff>
    </xdr:to>
    <xdr:cxnSp macro="">
      <xdr:nvCxnSpPr>
        <xdr:cNvPr id="527" name="直線コネクタ 526"/>
        <xdr:cNvCxnSpPr/>
      </xdr:nvCxnSpPr>
      <xdr:spPr>
        <a:xfrm>
          <a:off x="15481300" y="5845175"/>
          <a:ext cx="8382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15875</xdr:rowOff>
    </xdr:from>
    <xdr:to>
      <xdr:col>81</xdr:col>
      <xdr:colOff>50800</xdr:colOff>
      <xdr:row>35</xdr:row>
      <xdr:rowOff>133414</xdr:rowOff>
    </xdr:to>
    <xdr:cxnSp macro="">
      <xdr:nvCxnSpPr>
        <xdr:cNvPr id="530" name="直線コネクタ 529"/>
        <xdr:cNvCxnSpPr/>
      </xdr:nvCxnSpPr>
      <xdr:spPr>
        <a:xfrm flipV="1">
          <a:off x="14592300" y="5845175"/>
          <a:ext cx="889000" cy="28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133414</xdr:rowOff>
    </xdr:from>
    <xdr:to>
      <xdr:col>76</xdr:col>
      <xdr:colOff>114300</xdr:colOff>
      <xdr:row>37</xdr:row>
      <xdr:rowOff>54432</xdr:rowOff>
    </xdr:to>
    <xdr:cxnSp macro="">
      <xdr:nvCxnSpPr>
        <xdr:cNvPr id="533" name="直線コネクタ 532"/>
        <xdr:cNvCxnSpPr/>
      </xdr:nvCxnSpPr>
      <xdr:spPr>
        <a:xfrm flipV="1">
          <a:off x="13703300" y="6134164"/>
          <a:ext cx="889000" cy="2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159017</xdr:rowOff>
    </xdr:from>
    <xdr:to>
      <xdr:col>71</xdr:col>
      <xdr:colOff>177800</xdr:colOff>
      <xdr:row>37</xdr:row>
      <xdr:rowOff>54432</xdr:rowOff>
    </xdr:to>
    <xdr:cxnSp macro="">
      <xdr:nvCxnSpPr>
        <xdr:cNvPr id="536" name="直線コネクタ 535"/>
        <xdr:cNvCxnSpPr/>
      </xdr:nvCxnSpPr>
      <xdr:spPr>
        <a:xfrm>
          <a:off x="12814300" y="6331217"/>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133744</xdr:rowOff>
    </xdr:from>
    <xdr:to>
      <xdr:col>85</xdr:col>
      <xdr:colOff>177800</xdr:colOff>
      <xdr:row>35</xdr:row>
      <xdr:rowOff>63894</xdr:rowOff>
    </xdr:to>
    <xdr:sp macro="" textlink="">
      <xdr:nvSpPr>
        <xdr:cNvPr id="546" name="楕円 545"/>
        <xdr:cNvSpPr/>
      </xdr:nvSpPr>
      <xdr:spPr>
        <a:xfrm>
          <a:off x="16268700" y="596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156621</xdr:rowOff>
    </xdr:from>
    <xdr:ext cx="534377" cy="259045"/>
    <xdr:sp macro="" textlink="">
      <xdr:nvSpPr>
        <xdr:cNvPr id="547" name="消防費該当値テキスト"/>
        <xdr:cNvSpPr txBox="1"/>
      </xdr:nvSpPr>
      <xdr:spPr>
        <a:xfrm>
          <a:off x="16370300" y="581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136525</xdr:rowOff>
    </xdr:from>
    <xdr:to>
      <xdr:col>81</xdr:col>
      <xdr:colOff>101600</xdr:colOff>
      <xdr:row>34</xdr:row>
      <xdr:rowOff>66675</xdr:rowOff>
    </xdr:to>
    <xdr:sp macro="" textlink="">
      <xdr:nvSpPr>
        <xdr:cNvPr id="548" name="楕円 547"/>
        <xdr:cNvSpPr/>
      </xdr:nvSpPr>
      <xdr:spPr>
        <a:xfrm>
          <a:off x="15430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83202</xdr:rowOff>
    </xdr:from>
    <xdr:ext cx="534377" cy="259045"/>
    <xdr:sp macro="" textlink="">
      <xdr:nvSpPr>
        <xdr:cNvPr id="549" name="テキスト ボックス 548"/>
        <xdr:cNvSpPr txBox="1"/>
      </xdr:nvSpPr>
      <xdr:spPr>
        <a:xfrm>
          <a:off x="15214111" y="55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82614</xdr:rowOff>
    </xdr:from>
    <xdr:to>
      <xdr:col>76</xdr:col>
      <xdr:colOff>165100</xdr:colOff>
      <xdr:row>36</xdr:row>
      <xdr:rowOff>12764</xdr:rowOff>
    </xdr:to>
    <xdr:sp macro="" textlink="">
      <xdr:nvSpPr>
        <xdr:cNvPr id="550" name="楕円 549"/>
        <xdr:cNvSpPr/>
      </xdr:nvSpPr>
      <xdr:spPr>
        <a:xfrm>
          <a:off x="14541500" y="6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29291</xdr:rowOff>
    </xdr:from>
    <xdr:ext cx="534377" cy="259045"/>
    <xdr:sp macro="" textlink="">
      <xdr:nvSpPr>
        <xdr:cNvPr id="551" name="テキスト ボックス 550"/>
        <xdr:cNvSpPr txBox="1"/>
      </xdr:nvSpPr>
      <xdr:spPr>
        <a:xfrm>
          <a:off x="14325111" y="5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3632</xdr:rowOff>
    </xdr:from>
    <xdr:to>
      <xdr:col>72</xdr:col>
      <xdr:colOff>38100</xdr:colOff>
      <xdr:row>37</xdr:row>
      <xdr:rowOff>105232</xdr:rowOff>
    </xdr:to>
    <xdr:sp macro="" textlink="">
      <xdr:nvSpPr>
        <xdr:cNvPr id="552" name="楕円 551"/>
        <xdr:cNvSpPr/>
      </xdr:nvSpPr>
      <xdr:spPr>
        <a:xfrm>
          <a:off x="13652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96359</xdr:rowOff>
    </xdr:from>
    <xdr:ext cx="534377" cy="259045"/>
    <xdr:sp macro="" textlink="">
      <xdr:nvSpPr>
        <xdr:cNvPr id="553" name="テキスト ボックス 552"/>
        <xdr:cNvSpPr txBox="1"/>
      </xdr:nvSpPr>
      <xdr:spPr>
        <a:xfrm>
          <a:off x="13436111" y="64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108217</xdr:rowOff>
    </xdr:from>
    <xdr:to>
      <xdr:col>67</xdr:col>
      <xdr:colOff>101600</xdr:colOff>
      <xdr:row>37</xdr:row>
      <xdr:rowOff>38367</xdr:rowOff>
    </xdr:to>
    <xdr:sp macro="" textlink="">
      <xdr:nvSpPr>
        <xdr:cNvPr id="554" name="楕円 553"/>
        <xdr:cNvSpPr/>
      </xdr:nvSpPr>
      <xdr:spPr>
        <a:xfrm>
          <a:off x="12763500" y="62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54894</xdr:rowOff>
    </xdr:from>
    <xdr:ext cx="534377" cy="259045"/>
    <xdr:sp macro="" textlink="">
      <xdr:nvSpPr>
        <xdr:cNvPr id="555" name="テキスト ボックス 554"/>
        <xdr:cNvSpPr txBox="1"/>
      </xdr:nvSpPr>
      <xdr:spPr>
        <a:xfrm>
          <a:off x="12547111" y="6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132014</xdr:rowOff>
    </xdr:from>
    <xdr:to>
      <xdr:col>85</xdr:col>
      <xdr:colOff>127000</xdr:colOff>
      <xdr:row>58</xdr:row>
      <xdr:rowOff>75126</xdr:rowOff>
    </xdr:to>
    <xdr:cxnSp macro="">
      <xdr:nvCxnSpPr>
        <xdr:cNvPr id="587" name="直線コネクタ 586"/>
        <xdr:cNvCxnSpPr/>
      </xdr:nvCxnSpPr>
      <xdr:spPr>
        <a:xfrm flipV="1">
          <a:off x="15481300" y="9904664"/>
          <a:ext cx="838200" cy="1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48423</xdr:rowOff>
    </xdr:from>
    <xdr:to>
      <xdr:col>81</xdr:col>
      <xdr:colOff>50800</xdr:colOff>
      <xdr:row>58</xdr:row>
      <xdr:rowOff>75126</xdr:rowOff>
    </xdr:to>
    <xdr:cxnSp macro="">
      <xdr:nvCxnSpPr>
        <xdr:cNvPr id="590" name="直線コネクタ 589"/>
        <xdr:cNvCxnSpPr/>
      </xdr:nvCxnSpPr>
      <xdr:spPr>
        <a:xfrm>
          <a:off x="14592300" y="9992523"/>
          <a:ext cx="8890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48423</xdr:rowOff>
    </xdr:from>
    <xdr:to>
      <xdr:col>76</xdr:col>
      <xdr:colOff>114300</xdr:colOff>
      <xdr:row>58</xdr:row>
      <xdr:rowOff>106836</xdr:rowOff>
    </xdr:to>
    <xdr:cxnSp macro="">
      <xdr:nvCxnSpPr>
        <xdr:cNvPr id="593" name="直線コネクタ 592"/>
        <xdr:cNvCxnSpPr/>
      </xdr:nvCxnSpPr>
      <xdr:spPr>
        <a:xfrm flipV="1">
          <a:off x="13703300" y="9992523"/>
          <a:ext cx="8890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124613</xdr:rowOff>
    </xdr:from>
    <xdr:to>
      <xdr:col>71</xdr:col>
      <xdr:colOff>177800</xdr:colOff>
      <xdr:row>58</xdr:row>
      <xdr:rowOff>106836</xdr:rowOff>
    </xdr:to>
    <xdr:cxnSp macro="">
      <xdr:nvCxnSpPr>
        <xdr:cNvPr id="596" name="直線コネクタ 595"/>
        <xdr:cNvCxnSpPr/>
      </xdr:nvCxnSpPr>
      <xdr:spPr>
        <a:xfrm>
          <a:off x="12814300" y="9897263"/>
          <a:ext cx="889000" cy="15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81214</xdr:rowOff>
    </xdr:from>
    <xdr:to>
      <xdr:col>85</xdr:col>
      <xdr:colOff>177800</xdr:colOff>
      <xdr:row>58</xdr:row>
      <xdr:rowOff>11364</xdr:rowOff>
    </xdr:to>
    <xdr:sp macro="" textlink="">
      <xdr:nvSpPr>
        <xdr:cNvPr id="606" name="楕円 605"/>
        <xdr:cNvSpPr/>
      </xdr:nvSpPr>
      <xdr:spPr>
        <a:xfrm>
          <a:off x="16268700" y="98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59641</xdr:rowOff>
    </xdr:from>
    <xdr:ext cx="534377" cy="259045"/>
    <xdr:sp macro="" textlink="">
      <xdr:nvSpPr>
        <xdr:cNvPr id="607" name="教育費該当値テキスト"/>
        <xdr:cNvSpPr txBox="1"/>
      </xdr:nvSpPr>
      <xdr:spPr>
        <a:xfrm>
          <a:off x="16370300" y="98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24326</xdr:rowOff>
    </xdr:from>
    <xdr:to>
      <xdr:col>81</xdr:col>
      <xdr:colOff>101600</xdr:colOff>
      <xdr:row>58</xdr:row>
      <xdr:rowOff>125926</xdr:rowOff>
    </xdr:to>
    <xdr:sp macro="" textlink="">
      <xdr:nvSpPr>
        <xdr:cNvPr id="608" name="楕円 607"/>
        <xdr:cNvSpPr/>
      </xdr:nvSpPr>
      <xdr:spPr>
        <a:xfrm>
          <a:off x="15430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117053</xdr:rowOff>
    </xdr:from>
    <xdr:ext cx="534377" cy="259045"/>
    <xdr:sp macro="" textlink="">
      <xdr:nvSpPr>
        <xdr:cNvPr id="609" name="テキスト ボックス 608"/>
        <xdr:cNvSpPr txBox="1"/>
      </xdr:nvSpPr>
      <xdr:spPr>
        <a:xfrm>
          <a:off x="15214111" y="100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169073</xdr:rowOff>
    </xdr:from>
    <xdr:to>
      <xdr:col>76</xdr:col>
      <xdr:colOff>165100</xdr:colOff>
      <xdr:row>58</xdr:row>
      <xdr:rowOff>99223</xdr:rowOff>
    </xdr:to>
    <xdr:sp macro="" textlink="">
      <xdr:nvSpPr>
        <xdr:cNvPr id="610" name="楕円 609"/>
        <xdr:cNvSpPr/>
      </xdr:nvSpPr>
      <xdr:spPr>
        <a:xfrm>
          <a:off x="14541500" y="99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90350</xdr:rowOff>
    </xdr:from>
    <xdr:ext cx="534377" cy="259045"/>
    <xdr:sp macro="" textlink="">
      <xdr:nvSpPr>
        <xdr:cNvPr id="611" name="テキスト ボックス 610"/>
        <xdr:cNvSpPr txBox="1"/>
      </xdr:nvSpPr>
      <xdr:spPr>
        <a:xfrm>
          <a:off x="14325111" y="1003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56036</xdr:rowOff>
    </xdr:from>
    <xdr:to>
      <xdr:col>72</xdr:col>
      <xdr:colOff>38100</xdr:colOff>
      <xdr:row>58</xdr:row>
      <xdr:rowOff>157636</xdr:rowOff>
    </xdr:to>
    <xdr:sp macro="" textlink="">
      <xdr:nvSpPr>
        <xdr:cNvPr id="612" name="楕円 611"/>
        <xdr:cNvSpPr/>
      </xdr:nvSpPr>
      <xdr:spPr>
        <a:xfrm>
          <a:off x="13652500" y="100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148763</xdr:rowOff>
    </xdr:from>
    <xdr:ext cx="534377" cy="259045"/>
    <xdr:sp macro="" textlink="">
      <xdr:nvSpPr>
        <xdr:cNvPr id="613" name="テキスト ボックス 612"/>
        <xdr:cNvSpPr txBox="1"/>
      </xdr:nvSpPr>
      <xdr:spPr>
        <a:xfrm>
          <a:off x="13436111" y="1009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73813</xdr:rowOff>
    </xdr:from>
    <xdr:to>
      <xdr:col>67</xdr:col>
      <xdr:colOff>101600</xdr:colOff>
      <xdr:row>58</xdr:row>
      <xdr:rowOff>3963</xdr:rowOff>
    </xdr:to>
    <xdr:sp macro="" textlink="">
      <xdr:nvSpPr>
        <xdr:cNvPr id="614" name="楕円 613"/>
        <xdr:cNvSpPr/>
      </xdr:nvSpPr>
      <xdr:spPr>
        <a:xfrm>
          <a:off x="12763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20490</xdr:rowOff>
    </xdr:from>
    <xdr:ext cx="534377" cy="259045"/>
    <xdr:sp macro="" textlink="">
      <xdr:nvSpPr>
        <xdr:cNvPr id="615" name="テキスト ボックス 614"/>
        <xdr:cNvSpPr txBox="1"/>
      </xdr:nvSpPr>
      <xdr:spPr>
        <a:xfrm>
          <a:off x="12547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103085</xdr:rowOff>
    </xdr:from>
    <xdr:to>
      <xdr:col>85</xdr:col>
      <xdr:colOff>127000</xdr:colOff>
      <xdr:row>79</xdr:row>
      <xdr:rowOff>6389</xdr:rowOff>
    </xdr:to>
    <xdr:cxnSp macro="">
      <xdr:nvCxnSpPr>
        <xdr:cNvPr id="644" name="直線コネクタ 643"/>
        <xdr:cNvCxnSpPr/>
      </xdr:nvCxnSpPr>
      <xdr:spPr>
        <a:xfrm flipV="1">
          <a:off x="15481300" y="13476185"/>
          <a:ext cx="838200" cy="7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167608</xdr:rowOff>
    </xdr:from>
    <xdr:to>
      <xdr:col>81</xdr:col>
      <xdr:colOff>50800</xdr:colOff>
      <xdr:row>79</xdr:row>
      <xdr:rowOff>6389</xdr:rowOff>
    </xdr:to>
    <xdr:cxnSp macro="">
      <xdr:nvCxnSpPr>
        <xdr:cNvPr id="647" name="直線コネクタ 646"/>
        <xdr:cNvCxnSpPr/>
      </xdr:nvCxnSpPr>
      <xdr:spPr>
        <a:xfrm>
          <a:off x="14592300" y="13540708"/>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51212</xdr:rowOff>
    </xdr:from>
    <xdr:to>
      <xdr:col>76</xdr:col>
      <xdr:colOff>114300</xdr:colOff>
      <xdr:row>78</xdr:row>
      <xdr:rowOff>167608</xdr:rowOff>
    </xdr:to>
    <xdr:cxnSp macro="">
      <xdr:nvCxnSpPr>
        <xdr:cNvPr id="650" name="直線コネクタ 649"/>
        <xdr:cNvCxnSpPr/>
      </xdr:nvCxnSpPr>
      <xdr:spPr>
        <a:xfrm>
          <a:off x="13703300" y="13424312"/>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51212</xdr:rowOff>
    </xdr:from>
    <xdr:to>
      <xdr:col>71</xdr:col>
      <xdr:colOff>177800</xdr:colOff>
      <xdr:row>79</xdr:row>
      <xdr:rowOff>33649</xdr:rowOff>
    </xdr:to>
    <xdr:cxnSp macro="">
      <xdr:nvCxnSpPr>
        <xdr:cNvPr id="653" name="直線コネクタ 652"/>
        <xdr:cNvCxnSpPr/>
      </xdr:nvCxnSpPr>
      <xdr:spPr>
        <a:xfrm flipV="1">
          <a:off x="12814300" y="13424312"/>
          <a:ext cx="889000" cy="1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5" name="テキスト ボックス 654"/>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52285</xdr:rowOff>
    </xdr:from>
    <xdr:to>
      <xdr:col>85</xdr:col>
      <xdr:colOff>177800</xdr:colOff>
      <xdr:row>78</xdr:row>
      <xdr:rowOff>153885</xdr:rowOff>
    </xdr:to>
    <xdr:sp macro="" textlink="">
      <xdr:nvSpPr>
        <xdr:cNvPr id="663" name="楕円 662"/>
        <xdr:cNvSpPr/>
      </xdr:nvSpPr>
      <xdr:spPr>
        <a:xfrm>
          <a:off x="162687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20635</xdr:rowOff>
    </xdr:from>
    <xdr:ext cx="469744" cy="259045"/>
    <xdr:sp macro="" textlink="">
      <xdr:nvSpPr>
        <xdr:cNvPr id="664" name="災害復旧費該当値テキスト"/>
        <xdr:cNvSpPr txBox="1"/>
      </xdr:nvSpPr>
      <xdr:spPr>
        <a:xfrm>
          <a:off x="16370300" y="133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127039</xdr:rowOff>
    </xdr:from>
    <xdr:to>
      <xdr:col>81</xdr:col>
      <xdr:colOff>101600</xdr:colOff>
      <xdr:row>79</xdr:row>
      <xdr:rowOff>57189</xdr:rowOff>
    </xdr:to>
    <xdr:sp macro="" textlink="">
      <xdr:nvSpPr>
        <xdr:cNvPr id="665" name="楕円 664"/>
        <xdr:cNvSpPr/>
      </xdr:nvSpPr>
      <xdr:spPr>
        <a:xfrm>
          <a:off x="15430500" y="135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48316</xdr:rowOff>
    </xdr:from>
    <xdr:ext cx="469744" cy="259045"/>
    <xdr:sp macro="" textlink="">
      <xdr:nvSpPr>
        <xdr:cNvPr id="666" name="テキスト ボックス 665"/>
        <xdr:cNvSpPr txBox="1"/>
      </xdr:nvSpPr>
      <xdr:spPr>
        <a:xfrm>
          <a:off x="15246428" y="135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116808</xdr:rowOff>
    </xdr:from>
    <xdr:to>
      <xdr:col>76</xdr:col>
      <xdr:colOff>165100</xdr:colOff>
      <xdr:row>79</xdr:row>
      <xdr:rowOff>46958</xdr:rowOff>
    </xdr:to>
    <xdr:sp macro="" textlink="">
      <xdr:nvSpPr>
        <xdr:cNvPr id="667" name="楕円 666"/>
        <xdr:cNvSpPr/>
      </xdr:nvSpPr>
      <xdr:spPr>
        <a:xfrm>
          <a:off x="14541500" y="13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38085</xdr:rowOff>
    </xdr:from>
    <xdr:ext cx="469744" cy="259045"/>
    <xdr:sp macro="" textlink="">
      <xdr:nvSpPr>
        <xdr:cNvPr id="668" name="テキスト ボックス 667"/>
        <xdr:cNvSpPr txBox="1"/>
      </xdr:nvSpPr>
      <xdr:spPr>
        <a:xfrm>
          <a:off x="14357428" y="135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412</xdr:rowOff>
    </xdr:from>
    <xdr:to>
      <xdr:col>72</xdr:col>
      <xdr:colOff>38100</xdr:colOff>
      <xdr:row>78</xdr:row>
      <xdr:rowOff>102012</xdr:rowOff>
    </xdr:to>
    <xdr:sp macro="" textlink="">
      <xdr:nvSpPr>
        <xdr:cNvPr id="669" name="楕円 668"/>
        <xdr:cNvSpPr/>
      </xdr:nvSpPr>
      <xdr:spPr>
        <a:xfrm>
          <a:off x="13652500" y="133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118539</xdr:rowOff>
    </xdr:from>
    <xdr:ext cx="469744" cy="259045"/>
    <xdr:sp macro="" textlink="">
      <xdr:nvSpPr>
        <xdr:cNvPr id="670" name="テキスト ボックス 669"/>
        <xdr:cNvSpPr txBox="1"/>
      </xdr:nvSpPr>
      <xdr:spPr>
        <a:xfrm>
          <a:off x="13468428" y="1314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154299</xdr:rowOff>
    </xdr:from>
    <xdr:to>
      <xdr:col>67</xdr:col>
      <xdr:colOff>101600</xdr:colOff>
      <xdr:row>79</xdr:row>
      <xdr:rowOff>84449</xdr:rowOff>
    </xdr:to>
    <xdr:sp macro="" textlink="">
      <xdr:nvSpPr>
        <xdr:cNvPr id="671" name="楕円 670"/>
        <xdr:cNvSpPr/>
      </xdr:nvSpPr>
      <xdr:spPr>
        <a:xfrm>
          <a:off x="12763500" y="135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75576</xdr:rowOff>
    </xdr:from>
    <xdr:ext cx="378565" cy="259045"/>
    <xdr:sp macro="" textlink="">
      <xdr:nvSpPr>
        <xdr:cNvPr id="672" name="テキスト ボックス 671"/>
        <xdr:cNvSpPr txBox="1"/>
      </xdr:nvSpPr>
      <xdr:spPr>
        <a:xfrm>
          <a:off x="12625017" y="1362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168946</xdr:rowOff>
    </xdr:from>
    <xdr:to>
      <xdr:col>85</xdr:col>
      <xdr:colOff>127000</xdr:colOff>
      <xdr:row>97</xdr:row>
      <xdr:rowOff>11897</xdr:rowOff>
    </xdr:to>
    <xdr:cxnSp macro="">
      <xdr:nvCxnSpPr>
        <xdr:cNvPr id="701" name="直線コネクタ 700"/>
        <xdr:cNvCxnSpPr/>
      </xdr:nvCxnSpPr>
      <xdr:spPr>
        <a:xfrm flipV="1">
          <a:off x="15481300" y="16628146"/>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11897</xdr:rowOff>
    </xdr:from>
    <xdr:to>
      <xdr:col>81</xdr:col>
      <xdr:colOff>50800</xdr:colOff>
      <xdr:row>97</xdr:row>
      <xdr:rowOff>47284</xdr:rowOff>
    </xdr:to>
    <xdr:cxnSp macro="">
      <xdr:nvCxnSpPr>
        <xdr:cNvPr id="704" name="直線コネクタ 703"/>
        <xdr:cNvCxnSpPr/>
      </xdr:nvCxnSpPr>
      <xdr:spPr>
        <a:xfrm flipV="1">
          <a:off x="14592300" y="16642547"/>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47284</xdr:rowOff>
    </xdr:from>
    <xdr:to>
      <xdr:col>76</xdr:col>
      <xdr:colOff>114300</xdr:colOff>
      <xdr:row>97</xdr:row>
      <xdr:rowOff>67455</xdr:rowOff>
    </xdr:to>
    <xdr:cxnSp macro="">
      <xdr:nvCxnSpPr>
        <xdr:cNvPr id="707" name="直線コネクタ 706"/>
        <xdr:cNvCxnSpPr/>
      </xdr:nvCxnSpPr>
      <xdr:spPr>
        <a:xfrm flipV="1">
          <a:off x="13703300" y="16677934"/>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67455</xdr:rowOff>
    </xdr:from>
    <xdr:to>
      <xdr:col>71</xdr:col>
      <xdr:colOff>177800</xdr:colOff>
      <xdr:row>97</xdr:row>
      <xdr:rowOff>68140</xdr:rowOff>
    </xdr:to>
    <xdr:cxnSp macro="">
      <xdr:nvCxnSpPr>
        <xdr:cNvPr id="710" name="直線コネクタ 709"/>
        <xdr:cNvCxnSpPr/>
      </xdr:nvCxnSpPr>
      <xdr:spPr>
        <a:xfrm flipV="1">
          <a:off x="12814300" y="1669810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118146</xdr:rowOff>
    </xdr:from>
    <xdr:to>
      <xdr:col>85</xdr:col>
      <xdr:colOff>177800</xdr:colOff>
      <xdr:row>97</xdr:row>
      <xdr:rowOff>48296</xdr:rowOff>
    </xdr:to>
    <xdr:sp macro="" textlink="">
      <xdr:nvSpPr>
        <xdr:cNvPr id="720" name="楕円 719"/>
        <xdr:cNvSpPr/>
      </xdr:nvSpPr>
      <xdr:spPr>
        <a:xfrm>
          <a:off x="16268700" y="165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96573</xdr:rowOff>
    </xdr:from>
    <xdr:ext cx="534377" cy="259045"/>
    <xdr:sp macro="" textlink="">
      <xdr:nvSpPr>
        <xdr:cNvPr id="721" name="公債費該当値テキスト"/>
        <xdr:cNvSpPr txBox="1"/>
      </xdr:nvSpPr>
      <xdr:spPr>
        <a:xfrm>
          <a:off x="16370300" y="1655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132547</xdr:rowOff>
    </xdr:from>
    <xdr:to>
      <xdr:col>81</xdr:col>
      <xdr:colOff>101600</xdr:colOff>
      <xdr:row>97</xdr:row>
      <xdr:rowOff>62697</xdr:rowOff>
    </xdr:to>
    <xdr:sp macro="" textlink="">
      <xdr:nvSpPr>
        <xdr:cNvPr id="722" name="楕円 721"/>
        <xdr:cNvSpPr/>
      </xdr:nvSpPr>
      <xdr:spPr>
        <a:xfrm>
          <a:off x="15430500" y="16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53824</xdr:rowOff>
    </xdr:from>
    <xdr:ext cx="534377" cy="259045"/>
    <xdr:sp macro="" textlink="">
      <xdr:nvSpPr>
        <xdr:cNvPr id="723" name="テキスト ボックス 722"/>
        <xdr:cNvSpPr txBox="1"/>
      </xdr:nvSpPr>
      <xdr:spPr>
        <a:xfrm>
          <a:off x="15214111" y="1668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167934</xdr:rowOff>
    </xdr:from>
    <xdr:to>
      <xdr:col>76</xdr:col>
      <xdr:colOff>165100</xdr:colOff>
      <xdr:row>97</xdr:row>
      <xdr:rowOff>98084</xdr:rowOff>
    </xdr:to>
    <xdr:sp macro="" textlink="">
      <xdr:nvSpPr>
        <xdr:cNvPr id="724" name="楕円 723"/>
        <xdr:cNvSpPr/>
      </xdr:nvSpPr>
      <xdr:spPr>
        <a:xfrm>
          <a:off x="14541500" y="166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89211</xdr:rowOff>
    </xdr:from>
    <xdr:ext cx="534377" cy="259045"/>
    <xdr:sp macro="" textlink="">
      <xdr:nvSpPr>
        <xdr:cNvPr id="725" name="テキスト ボックス 724"/>
        <xdr:cNvSpPr txBox="1"/>
      </xdr:nvSpPr>
      <xdr:spPr>
        <a:xfrm>
          <a:off x="14325111" y="167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16655</xdr:rowOff>
    </xdr:from>
    <xdr:to>
      <xdr:col>72</xdr:col>
      <xdr:colOff>38100</xdr:colOff>
      <xdr:row>97</xdr:row>
      <xdr:rowOff>118255</xdr:rowOff>
    </xdr:to>
    <xdr:sp macro="" textlink="">
      <xdr:nvSpPr>
        <xdr:cNvPr id="726" name="楕円 725"/>
        <xdr:cNvSpPr/>
      </xdr:nvSpPr>
      <xdr:spPr>
        <a:xfrm>
          <a:off x="13652500" y="166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109382</xdr:rowOff>
    </xdr:from>
    <xdr:ext cx="534377" cy="259045"/>
    <xdr:sp macro="" textlink="">
      <xdr:nvSpPr>
        <xdr:cNvPr id="727" name="テキスト ボックス 726"/>
        <xdr:cNvSpPr txBox="1"/>
      </xdr:nvSpPr>
      <xdr:spPr>
        <a:xfrm>
          <a:off x="13436111" y="167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17340</xdr:rowOff>
    </xdr:from>
    <xdr:to>
      <xdr:col>67</xdr:col>
      <xdr:colOff>101600</xdr:colOff>
      <xdr:row>97</xdr:row>
      <xdr:rowOff>118940</xdr:rowOff>
    </xdr:to>
    <xdr:sp macro="" textlink="">
      <xdr:nvSpPr>
        <xdr:cNvPr id="728" name="楕円 727"/>
        <xdr:cNvSpPr/>
      </xdr:nvSpPr>
      <xdr:spPr>
        <a:xfrm>
          <a:off x="12763500" y="166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110067</xdr:rowOff>
    </xdr:from>
    <xdr:ext cx="534377" cy="259045"/>
    <xdr:sp macro="" textlink="">
      <xdr:nvSpPr>
        <xdr:cNvPr id="729" name="テキスト ボックス 728"/>
        <xdr:cNvSpPr txBox="1"/>
      </xdr:nvSpPr>
      <xdr:spPr>
        <a:xfrm>
          <a:off x="12547111" y="167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133604</xdr:rowOff>
    </xdr:from>
    <xdr:to>
      <xdr:col>116</xdr:col>
      <xdr:colOff>63500</xdr:colOff>
      <xdr:row>38</xdr:row>
      <xdr:rowOff>135128</xdr:rowOff>
    </xdr:to>
    <xdr:cxnSp macro="">
      <xdr:nvCxnSpPr>
        <xdr:cNvPr id="758" name="直線コネクタ 757"/>
        <xdr:cNvCxnSpPr/>
      </xdr:nvCxnSpPr>
      <xdr:spPr>
        <a:xfrm flipV="1">
          <a:off x="21323300" y="66487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93997</xdr:rowOff>
    </xdr:from>
    <xdr:ext cx="378565" cy="259045"/>
    <xdr:sp macro="" textlink="">
      <xdr:nvSpPr>
        <xdr:cNvPr id="759" name="諸支出金平均値テキスト"/>
        <xdr:cNvSpPr txBox="1"/>
      </xdr:nvSpPr>
      <xdr:spPr>
        <a:xfrm>
          <a:off x="22212300" y="6609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135128</xdr:rowOff>
    </xdr:from>
    <xdr:to>
      <xdr:col>111</xdr:col>
      <xdr:colOff>177800</xdr:colOff>
      <xdr:row>38</xdr:row>
      <xdr:rowOff>136271</xdr:rowOff>
    </xdr:to>
    <xdr:cxnSp macro="">
      <xdr:nvCxnSpPr>
        <xdr:cNvPr id="761" name="直線コネクタ 760"/>
        <xdr:cNvCxnSpPr/>
      </xdr:nvCxnSpPr>
      <xdr:spPr>
        <a:xfrm flipV="1">
          <a:off x="20434300" y="66502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75709</xdr:rowOff>
    </xdr:from>
    <xdr:ext cx="313932" cy="259045"/>
    <xdr:sp macro="" textlink="">
      <xdr:nvSpPr>
        <xdr:cNvPr id="763" name="テキスト ボックス 762"/>
        <xdr:cNvSpPr txBox="1"/>
      </xdr:nvSpPr>
      <xdr:spPr>
        <a:xfrm>
          <a:off x="21166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136271</xdr:rowOff>
    </xdr:from>
    <xdr:to>
      <xdr:col>107</xdr:col>
      <xdr:colOff>50800</xdr:colOff>
      <xdr:row>38</xdr:row>
      <xdr:rowOff>137414</xdr:rowOff>
    </xdr:to>
    <xdr:cxnSp macro="">
      <xdr:nvCxnSpPr>
        <xdr:cNvPr id="764" name="直線コネクタ 763"/>
        <xdr:cNvCxnSpPr/>
      </xdr:nvCxnSpPr>
      <xdr:spPr>
        <a:xfrm flipV="1">
          <a:off x="19545300" y="66513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64660</xdr:rowOff>
    </xdr:from>
    <xdr:ext cx="313932" cy="259045"/>
    <xdr:sp macro="" textlink="">
      <xdr:nvSpPr>
        <xdr:cNvPr id="766" name="テキスト ボックス 765"/>
        <xdr:cNvSpPr txBox="1"/>
      </xdr:nvSpPr>
      <xdr:spPr>
        <a:xfrm>
          <a:off x="20277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138557</xdr:rowOff>
    </xdr:to>
    <xdr:cxnSp macro="">
      <xdr:nvCxnSpPr>
        <xdr:cNvPr id="767" name="直線コネクタ 766"/>
        <xdr:cNvCxnSpPr/>
      </xdr:nvCxnSpPr>
      <xdr:spPr>
        <a:xfrm flipV="1">
          <a:off x="18656300" y="66525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44086</xdr:rowOff>
    </xdr:from>
    <xdr:ext cx="378565" cy="259045"/>
    <xdr:sp macro="" textlink="">
      <xdr:nvSpPr>
        <xdr:cNvPr id="769" name="テキスト ボックス 768"/>
        <xdr:cNvSpPr txBox="1"/>
      </xdr:nvSpPr>
      <xdr:spPr>
        <a:xfrm>
          <a:off x="19356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82804</xdr:rowOff>
    </xdr:from>
    <xdr:to>
      <xdr:col>116</xdr:col>
      <xdr:colOff>114300</xdr:colOff>
      <xdr:row>39</xdr:row>
      <xdr:rowOff>12954</xdr:rowOff>
    </xdr:to>
    <xdr:sp macro="" textlink="">
      <xdr:nvSpPr>
        <xdr:cNvPr id="777" name="楕円 776"/>
        <xdr:cNvSpPr/>
      </xdr:nvSpPr>
      <xdr:spPr>
        <a:xfrm>
          <a:off x="221107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42181</xdr:rowOff>
    </xdr:from>
    <xdr:ext cx="378565" cy="259045"/>
    <xdr:sp macro="" textlink="">
      <xdr:nvSpPr>
        <xdr:cNvPr id="778" name="諸支出金該当値テキスト"/>
        <xdr:cNvSpPr txBox="1"/>
      </xdr:nvSpPr>
      <xdr:spPr>
        <a:xfrm>
          <a:off x="22212300"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84328</xdr:rowOff>
    </xdr:from>
    <xdr:to>
      <xdr:col>112</xdr:col>
      <xdr:colOff>38100</xdr:colOff>
      <xdr:row>39</xdr:row>
      <xdr:rowOff>14478</xdr:rowOff>
    </xdr:to>
    <xdr:sp macro="" textlink="">
      <xdr:nvSpPr>
        <xdr:cNvPr id="779" name="楕円 778"/>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31005</xdr:rowOff>
    </xdr:from>
    <xdr:ext cx="378565" cy="259045"/>
    <xdr:sp macro="" textlink="">
      <xdr:nvSpPr>
        <xdr:cNvPr id="780" name="テキスト ボックス 779"/>
        <xdr:cNvSpPr txBox="1"/>
      </xdr:nvSpPr>
      <xdr:spPr>
        <a:xfrm>
          <a:off x="21134017" y="63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85471</xdr:rowOff>
    </xdr:from>
    <xdr:to>
      <xdr:col>107</xdr:col>
      <xdr:colOff>101600</xdr:colOff>
      <xdr:row>39</xdr:row>
      <xdr:rowOff>15621</xdr:rowOff>
    </xdr:to>
    <xdr:sp macro="" textlink="">
      <xdr:nvSpPr>
        <xdr:cNvPr id="781" name="楕円 780"/>
        <xdr:cNvSpPr/>
      </xdr:nvSpPr>
      <xdr:spPr>
        <a:xfrm>
          <a:off x="2038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32148</xdr:rowOff>
    </xdr:from>
    <xdr:ext cx="378565" cy="259045"/>
    <xdr:sp macro="" textlink="">
      <xdr:nvSpPr>
        <xdr:cNvPr id="782" name="テキスト ボックス 781"/>
        <xdr:cNvSpPr txBox="1"/>
      </xdr:nvSpPr>
      <xdr:spPr>
        <a:xfrm>
          <a:off x="20245017" y="63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83" name="楕円 782"/>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33291</xdr:rowOff>
    </xdr:from>
    <xdr:ext cx="378565" cy="259045"/>
    <xdr:sp macro="" textlink="">
      <xdr:nvSpPr>
        <xdr:cNvPr id="784" name="テキスト ボックス 783"/>
        <xdr:cNvSpPr txBox="1"/>
      </xdr:nvSpPr>
      <xdr:spPr>
        <a:xfrm>
          <a:off x="19356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87757</xdr:rowOff>
    </xdr:from>
    <xdr:to>
      <xdr:col>98</xdr:col>
      <xdr:colOff>38100</xdr:colOff>
      <xdr:row>39</xdr:row>
      <xdr:rowOff>17907</xdr:rowOff>
    </xdr:to>
    <xdr:sp macro="" textlink="">
      <xdr:nvSpPr>
        <xdr:cNvPr id="785" name="楕円 784"/>
        <xdr:cNvSpPr/>
      </xdr:nvSpPr>
      <xdr:spPr>
        <a:xfrm>
          <a:off x="18605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9034</xdr:rowOff>
    </xdr:from>
    <xdr:ext cx="378565" cy="259045"/>
    <xdr:sp macro="" textlink="">
      <xdr:nvSpPr>
        <xdr:cNvPr id="786" name="テキスト ボックス 785"/>
        <xdr:cNvSpPr txBox="1"/>
      </xdr:nvSpPr>
      <xdr:spPr>
        <a:xfrm>
          <a:off x="18467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182,646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100,422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円であり、病院跡地活用事業の増加により、前年度比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の増となり、類似団体平均値を上回った。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今後も、病院跡地活用事業や防災公園整備事業など大型普通建設事業の償還が控えており、公債費の増加が想定される。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年度に新病院建設事業費等補助の皆増に伴い取崩額が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千円となり、大幅に減額となった。令和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地方交付税の増加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などにより取崩しを行わず、実質単年度収支は黒字となった。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今後も行政改革による徹底的な事務事業の見直しを行い財政基盤の強化に努める。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年度以降黒字に転じ健全な運営に努めている。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ガス事業会計は、販売量の増加などにより健全な運営を継続している。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全会計を通し、年度ごとの増減はあるものの、収支は黒字であり健全な運営であると言える。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臨時財政対策債の元利償還金の増加などにより「元利償還金等」が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百万円増加し、「算入公債費等」が▲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百万円となったため、「実質公債費比率の分子」は増加となった。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今後も引き続き交付税措置のある地方債を有効活用し、より一層適正な地方債の管理に努めていく。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病院跡地活用事業等の借入により地方債現在高は増加しているが、地方債償還に伴う公営企業債繰入見込額の減少により将来負担額は減少している。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今後も大型普通建設事業及び財政調整基金の取崩が見込まれており、引き続き適正な地方債の管理に努める。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新潟県小千谷市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・「財政調整基金」を取崩さなかったことにより、基金全体としては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・病院跡地活用事業による「文化施設建設基金」の減少が想定されており、中長期的には減少傾向にある。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・環境うるおい基金：信濃川の河川環境の維持向上等、環境との調和を図るために必要な事業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・文化施設建設基金：文化施設の建設に係る経費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・夢の架け橋基金　：小千谷市のまちづくりに賛同する人々からの寄附を財源として、夢のある個性豊かな活力あるまちづくりを推進する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・環境うるおい基金：事業実施により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国際交流・文化・スポーツ振興基金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・夢の架け橋基金：ふるさと納税など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年度に積立てた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・文化施設建設基金：病院跡地活用事業において、図書館の整備事業（令和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年度）を予定しており、取崩しを予定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年度は取崩しを行ったが、令和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年度は取崩しを行わず増額となった。、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によるところが大きい。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・今後も大型普通建設事業費が控えており、収支の均衡に努める。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年度に、財源不足により地方債償還のため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百万円を取崩したことに伴い減少したが、平成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年度以降は取崩しなし。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・今後、病院跡地活用事業などの償還を控えているが、経済事情の著しい変動等による財源不足等が見込まれる場合、積立てる額を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予算で定め、財源を確保する。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23386500</v>
      </c>
      <c r="BO4" s="426"/>
      <c r="BP4" s="426"/>
      <c r="BQ4" s="426"/>
      <c r="BR4" s="426"/>
      <c r="BS4" s="426"/>
      <c r="BT4" s="426"/>
      <c r="BU4" s="427"/>
      <c r="BV4" s="425">
        <v>18778312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12.8</v>
      </c>
      <c r="CU4" s="610"/>
      <c r="CV4" s="610"/>
      <c r="CW4" s="610"/>
      <c r="CX4" s="610"/>
      <c r="CY4" s="610"/>
      <c r="CZ4" s="610"/>
      <c r="DA4" s="611"/>
      <c r="DB4" s="609">
        <v>7.5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22020614</v>
      </c>
      <c r="BO5" s="431"/>
      <c r="BP5" s="431"/>
      <c r="BQ5" s="431"/>
      <c r="BR5" s="431"/>
      <c r="BS5" s="431"/>
      <c r="BT5" s="431"/>
      <c r="BU5" s="432"/>
      <c r="BV5" s="430">
        <v>17732060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83.3</v>
      </c>
      <c r="CU5" s="401"/>
      <c r="CV5" s="401"/>
      <c r="CW5" s="401"/>
      <c r="CX5" s="401"/>
      <c r="CY5" s="401"/>
      <c r="CZ5" s="401"/>
      <c r="DA5" s="402"/>
      <c r="DB5" s="400">
        <v>81.5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1365886</v>
      </c>
      <c r="BO6" s="431"/>
      <c r="BP6" s="431"/>
      <c r="BQ6" s="431"/>
      <c r="BR6" s="431"/>
      <c r="BS6" s="431"/>
      <c r="BT6" s="431"/>
      <c r="BU6" s="432"/>
      <c r="BV6" s="430">
        <v>1046252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87.6</v>
      </c>
      <c r="CU6" s="584"/>
      <c r="CV6" s="584"/>
      <c r="CW6" s="584"/>
      <c r="CX6" s="584"/>
      <c r="CY6" s="584"/>
      <c r="CZ6" s="584"/>
      <c r="DA6" s="585"/>
      <c r="DB6" s="583">
        <v>85.7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50038</v>
      </c>
      <c r="BO7" s="431"/>
      <c r="BP7" s="431"/>
      <c r="BQ7" s="431"/>
      <c r="BR7" s="431"/>
      <c r="BS7" s="431"/>
      <c r="BT7" s="431"/>
      <c r="BU7" s="432"/>
      <c r="BV7" s="430">
        <v>301380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10251557</v>
      </c>
      <c r="CU7" s="431"/>
      <c r="CV7" s="431"/>
      <c r="CW7" s="431"/>
      <c r="CX7" s="431"/>
      <c r="CY7" s="431"/>
      <c r="CZ7" s="431"/>
      <c r="DA7" s="432"/>
      <c r="DB7" s="430">
        <v>9983810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1315848</v>
      </c>
      <c r="BO8" s="431"/>
      <c r="BP8" s="431"/>
      <c r="BQ8" s="431"/>
      <c r="BR8" s="431"/>
      <c r="BS8" s="431"/>
      <c r="BT8" s="431"/>
      <c r="BU8" s="432"/>
      <c r="BV8" s="430">
        <v>744872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0.56000000000000005</v>
      </c>
      <c r="CU8" s="544"/>
      <c r="CV8" s="544"/>
      <c r="CW8" s="544"/>
      <c r="CX8" s="544"/>
      <c r="CY8" s="544"/>
      <c r="CZ8" s="544"/>
      <c r="DA8" s="545"/>
      <c r="DB8" s="543">
        <v>0.56000000000000005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34096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570976</v>
      </c>
      <c r="BO9" s="431"/>
      <c r="BP9" s="431"/>
      <c r="BQ9" s="431"/>
      <c r="BR9" s="431"/>
      <c r="BS9" s="431"/>
      <c r="BT9" s="431"/>
      <c r="BU9" s="432"/>
      <c r="BV9" s="430">
        <v>323633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12.6</v>
      </c>
      <c r="CU9" s="401"/>
      <c r="CV9" s="401"/>
      <c r="CW9" s="401"/>
      <c r="CX9" s="401"/>
      <c r="CY9" s="401"/>
      <c r="CZ9" s="401"/>
      <c r="DA9" s="402"/>
      <c r="DB9" s="400">
        <v>13.2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36498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373701</v>
      </c>
      <c r="BO10" s="431"/>
      <c r="BP10" s="431"/>
      <c r="BQ10" s="431"/>
      <c r="BR10" s="431"/>
      <c r="BS10" s="431"/>
      <c r="BT10" s="431"/>
      <c r="BU10" s="432"/>
      <c r="BV10" s="430">
        <v>211824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34565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125</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34364</v>
      </c>
      <c r="S13" s="534"/>
      <c r="T13" s="534"/>
      <c r="U13" s="534"/>
      <c r="V13" s="535"/>
      <c r="W13" s="521" t="s">
        <v>139</v>
      </c>
      <c r="X13" s="443"/>
      <c r="Y13" s="443"/>
      <c r="Z13" s="443"/>
      <c r="AA13" s="443"/>
      <c r="AB13" s="444"/>
      <c r="AC13" s="406">
        <v>1368</v>
      </c>
      <c r="AD13" s="407"/>
      <c r="AE13" s="407"/>
      <c r="AF13" s="407"/>
      <c r="AG13" s="408"/>
      <c r="AH13" s="406">
        <v>1541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944677</v>
      </c>
      <c r="BO13" s="431"/>
      <c r="BP13" s="431"/>
      <c r="BQ13" s="431"/>
      <c r="BR13" s="431"/>
      <c r="BS13" s="431"/>
      <c r="BT13" s="431"/>
      <c r="BU13" s="432"/>
      <c r="BV13" s="430">
        <v>535457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9.6999999999999993</v>
      </c>
      <c r="CU13" s="401"/>
      <c r="CV13" s="401"/>
      <c r="CW13" s="401"/>
      <c r="CX13" s="401"/>
      <c r="CY13" s="401"/>
      <c r="CZ13" s="401"/>
      <c r="DA13" s="402"/>
      <c r="DB13" s="400">
        <v>9.1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35198</v>
      </c>
      <c r="S14" s="534"/>
      <c r="T14" s="534"/>
      <c r="U14" s="534"/>
      <c r="V14" s="535"/>
      <c r="W14" s="536"/>
      <c r="X14" s="446"/>
      <c r="Y14" s="446"/>
      <c r="Z14" s="446"/>
      <c r="AA14" s="446"/>
      <c r="AB14" s="447"/>
      <c r="AC14" s="526">
        <v>7.3</v>
      </c>
      <c r="AD14" s="527"/>
      <c r="AE14" s="527"/>
      <c r="AF14" s="527"/>
      <c r="AG14" s="528"/>
      <c r="AH14" s="526">
        <v>7.9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55</v>
      </c>
      <c r="CU14" s="538"/>
      <c r="CV14" s="538"/>
      <c r="CW14" s="538"/>
      <c r="CX14" s="538"/>
      <c r="CY14" s="538"/>
      <c r="CZ14" s="538"/>
      <c r="DA14" s="539"/>
      <c r="DB14" s="537">
        <v>63.2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34960</v>
      </c>
      <c r="S15" s="534"/>
      <c r="T15" s="534"/>
      <c r="U15" s="534"/>
      <c r="V15" s="535"/>
      <c r="W15" s="521" t="s">
        <v>147</v>
      </c>
      <c r="X15" s="443"/>
      <c r="Y15" s="443"/>
      <c r="Z15" s="443"/>
      <c r="AA15" s="443"/>
      <c r="AB15" s="444"/>
      <c r="AC15" s="406">
        <v>7154</v>
      </c>
      <c r="AD15" s="407"/>
      <c r="AE15" s="407"/>
      <c r="AF15" s="407"/>
      <c r="AG15" s="408"/>
      <c r="AH15" s="406">
        <v>7543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4759194</v>
      </c>
      <c r="BO15" s="426"/>
      <c r="BP15" s="426"/>
      <c r="BQ15" s="426"/>
      <c r="BR15" s="426"/>
      <c r="BS15" s="426"/>
      <c r="BT15" s="426"/>
      <c r="BU15" s="427"/>
      <c r="BV15" s="425">
        <v>4573971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38.299999999999997</v>
      </c>
      <c r="AD16" s="527"/>
      <c r="AE16" s="527"/>
      <c r="AF16" s="527"/>
      <c r="AG16" s="528"/>
      <c r="AH16" s="526">
        <v>38.799999999999997</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8486302</v>
      </c>
      <c r="BO16" s="431"/>
      <c r="BP16" s="431"/>
      <c r="BQ16" s="431"/>
      <c r="BR16" s="431"/>
      <c r="BS16" s="431"/>
      <c r="BT16" s="431"/>
      <c r="BU16" s="432"/>
      <c r="BV16" s="430">
        <v>8222361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10159</v>
      </c>
      <c r="AD17" s="407"/>
      <c r="AE17" s="407"/>
      <c r="AF17" s="407"/>
      <c r="AG17" s="408"/>
      <c r="AH17" s="406">
        <v>10358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6037047</v>
      </c>
      <c r="BO17" s="431"/>
      <c r="BP17" s="431"/>
      <c r="BQ17" s="431"/>
      <c r="BR17" s="431"/>
      <c r="BS17" s="431"/>
      <c r="BT17" s="431"/>
      <c r="BU17" s="432"/>
      <c r="BV17" s="430">
        <v>5836340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155.19</v>
      </c>
      <c r="M18" s="495"/>
      <c r="N18" s="495"/>
      <c r="O18" s="495"/>
      <c r="P18" s="495"/>
      <c r="Q18" s="495"/>
      <c r="R18" s="496"/>
      <c r="S18" s="496"/>
      <c r="T18" s="496"/>
      <c r="U18" s="496"/>
      <c r="V18" s="497"/>
      <c r="W18" s="511"/>
      <c r="X18" s="512"/>
      <c r="Y18" s="512"/>
      <c r="Z18" s="512"/>
      <c r="AA18" s="512"/>
      <c r="AB18" s="522"/>
      <c r="AC18" s="394">
        <v>54.4</v>
      </c>
      <c r="AD18" s="395"/>
      <c r="AE18" s="395"/>
      <c r="AF18" s="395"/>
      <c r="AG18" s="498"/>
      <c r="AH18" s="394">
        <v>53.3</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8413796</v>
      </c>
      <c r="BO18" s="431"/>
      <c r="BP18" s="431"/>
      <c r="BQ18" s="431"/>
      <c r="BR18" s="431"/>
      <c r="BS18" s="431"/>
      <c r="BT18" s="431"/>
      <c r="BU18" s="432"/>
      <c r="BV18" s="430">
        <v>8251708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220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13580702</v>
      </c>
      <c r="BO19" s="431"/>
      <c r="BP19" s="431"/>
      <c r="BQ19" s="431"/>
      <c r="BR19" s="431"/>
      <c r="BS19" s="431"/>
      <c r="BT19" s="431"/>
      <c r="BU19" s="432"/>
      <c r="BV19" s="430">
        <v>12685744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12113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16541183</v>
      </c>
      <c r="BO23" s="431"/>
      <c r="BP23" s="431"/>
      <c r="BQ23" s="431"/>
      <c r="BR23" s="431"/>
      <c r="BS23" s="431"/>
      <c r="BT23" s="431"/>
      <c r="BU23" s="432"/>
      <c r="BV23" s="430">
        <v>16375959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8510</v>
      </c>
      <c r="R24" s="407"/>
      <c r="S24" s="407"/>
      <c r="T24" s="407"/>
      <c r="U24" s="407"/>
      <c r="V24" s="408"/>
      <c r="W24" s="472"/>
      <c r="X24" s="463"/>
      <c r="Y24" s="464"/>
      <c r="Z24" s="403" t="s">
        <v>171</v>
      </c>
      <c r="AA24" s="404"/>
      <c r="AB24" s="404"/>
      <c r="AC24" s="404"/>
      <c r="AD24" s="404"/>
      <c r="AE24" s="404"/>
      <c r="AF24" s="404"/>
      <c r="AG24" s="405"/>
      <c r="AH24" s="406">
        <v>370</v>
      </c>
      <c r="AI24" s="407"/>
      <c r="AJ24" s="407"/>
      <c r="AK24" s="407"/>
      <c r="AL24" s="408"/>
      <c r="AM24" s="406">
        <v>1076330</v>
      </c>
      <c r="AN24" s="407"/>
      <c r="AO24" s="407"/>
      <c r="AP24" s="407"/>
      <c r="AQ24" s="407"/>
      <c r="AR24" s="408"/>
      <c r="AS24" s="406">
        <v>2909</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15073863</v>
      </c>
      <c r="BO24" s="431"/>
      <c r="BP24" s="431"/>
      <c r="BQ24" s="431"/>
      <c r="BR24" s="431"/>
      <c r="BS24" s="431"/>
      <c r="BT24" s="431"/>
      <c r="BU24" s="432"/>
      <c r="BV24" s="430">
        <v>15189251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6440</v>
      </c>
      <c r="R25" s="407"/>
      <c r="S25" s="407"/>
      <c r="T25" s="407"/>
      <c r="U25" s="407"/>
      <c r="V25" s="408"/>
      <c r="W25" s="472"/>
      <c r="X25" s="463"/>
      <c r="Y25" s="464"/>
      <c r="Z25" s="403" t="s">
        <v>174</v>
      </c>
      <c r="AA25" s="404"/>
      <c r="AB25" s="404"/>
      <c r="AC25" s="404"/>
      <c r="AD25" s="404"/>
      <c r="AE25" s="404"/>
      <c r="AF25" s="404"/>
      <c r="AG25" s="405"/>
      <c r="AH25" s="406">
        <v>61</v>
      </c>
      <c r="AI25" s="407"/>
      <c r="AJ25" s="407"/>
      <c r="AK25" s="407"/>
      <c r="AL25" s="408"/>
      <c r="AM25" s="406">
        <v>185501</v>
      </c>
      <c r="AN25" s="407"/>
      <c r="AO25" s="407"/>
      <c r="AP25" s="407"/>
      <c r="AQ25" s="407"/>
      <c r="AR25" s="408"/>
      <c r="AS25" s="406">
        <v>3041</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1259538</v>
      </c>
      <c r="BO25" s="426"/>
      <c r="BP25" s="426"/>
      <c r="BQ25" s="426"/>
      <c r="BR25" s="426"/>
      <c r="BS25" s="426"/>
      <c r="BT25" s="426"/>
      <c r="BU25" s="427"/>
      <c r="BV25" s="425">
        <v>1046473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5680</v>
      </c>
      <c r="R26" s="407"/>
      <c r="S26" s="407"/>
      <c r="T26" s="407"/>
      <c r="U26" s="407"/>
      <c r="V26" s="408"/>
      <c r="W26" s="472"/>
      <c r="X26" s="463"/>
      <c r="Y26" s="464"/>
      <c r="Z26" s="403" t="s">
        <v>177</v>
      </c>
      <c r="AA26" s="485"/>
      <c r="AB26" s="485"/>
      <c r="AC26" s="485"/>
      <c r="AD26" s="485"/>
      <c r="AE26" s="485"/>
      <c r="AF26" s="485"/>
      <c r="AG26" s="486"/>
      <c r="AH26" s="406">
        <v>44</v>
      </c>
      <c r="AI26" s="407"/>
      <c r="AJ26" s="407"/>
      <c r="AK26" s="407"/>
      <c r="AL26" s="408"/>
      <c r="AM26" s="406">
        <v>125356</v>
      </c>
      <c r="AN26" s="407"/>
      <c r="AO26" s="407"/>
      <c r="AP26" s="407"/>
      <c r="AQ26" s="407"/>
      <c r="AR26" s="408"/>
      <c r="AS26" s="406">
        <v>2849</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3920</v>
      </c>
      <c r="R27" s="407"/>
      <c r="S27" s="407"/>
      <c r="T27" s="407"/>
      <c r="U27" s="407"/>
      <c r="V27" s="408"/>
      <c r="W27" s="472"/>
      <c r="X27" s="463"/>
      <c r="Y27" s="464"/>
      <c r="Z27" s="403" t="s">
        <v>180</v>
      </c>
      <c r="AA27" s="404"/>
      <c r="AB27" s="404"/>
      <c r="AC27" s="404"/>
      <c r="AD27" s="404"/>
      <c r="AE27" s="404"/>
      <c r="AF27" s="404"/>
      <c r="AG27" s="405"/>
      <c r="AH27" s="406">
        <v>2</v>
      </c>
      <c r="AI27" s="407"/>
      <c r="AJ27" s="407"/>
      <c r="AK27" s="407"/>
      <c r="AL27" s="408"/>
      <c r="AM27" s="406" t="s">
        <v>181</v>
      </c>
      <c r="AN27" s="407"/>
      <c r="AO27" s="407"/>
      <c r="AP27" s="407"/>
      <c r="AQ27" s="407"/>
      <c r="AR27" s="408"/>
      <c r="AS27" s="406" t="s">
        <v>181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250000</v>
      </c>
      <c r="BO27" s="434"/>
      <c r="BP27" s="434"/>
      <c r="BQ27" s="434"/>
      <c r="BR27" s="434"/>
      <c r="BS27" s="434"/>
      <c r="BT27" s="434"/>
      <c r="BU27" s="435"/>
      <c r="BV27" s="433">
        <v>250000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3220</v>
      </c>
      <c r="R28" s="407"/>
      <c r="S28" s="407"/>
      <c r="T28" s="407"/>
      <c r="U28" s="407"/>
      <c r="V28" s="408"/>
      <c r="W28" s="472"/>
      <c r="X28" s="463"/>
      <c r="Y28" s="464"/>
      <c r="Z28" s="403" t="s">
        <v>184</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3407852</v>
      </c>
      <c r="BO28" s="426"/>
      <c r="BP28" s="426"/>
      <c r="BQ28" s="426"/>
      <c r="BR28" s="426"/>
      <c r="BS28" s="426"/>
      <c r="BT28" s="426"/>
      <c r="BU28" s="427"/>
      <c r="BV28" s="425">
        <v>3034151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14</v>
      </c>
      <c r="M29" s="407"/>
      <c r="N29" s="407"/>
      <c r="O29" s="407"/>
      <c r="P29" s="408"/>
      <c r="Q29" s="406">
        <v>3070</v>
      </c>
      <c r="R29" s="407"/>
      <c r="S29" s="407"/>
      <c r="T29" s="407"/>
      <c r="U29" s="407"/>
      <c r="V29" s="408"/>
      <c r="W29" s="473"/>
      <c r="X29" s="474"/>
      <c r="Y29" s="475"/>
      <c r="Z29" s="403" t="s">
        <v>187</v>
      </c>
      <c r="AA29" s="404"/>
      <c r="AB29" s="404"/>
      <c r="AC29" s="404"/>
      <c r="AD29" s="404"/>
      <c r="AE29" s="404"/>
      <c r="AF29" s="404"/>
      <c r="AG29" s="405"/>
      <c r="AH29" s="406">
        <v>372</v>
      </c>
      <c r="AI29" s="407"/>
      <c r="AJ29" s="407"/>
      <c r="AK29" s="407"/>
      <c r="AL29" s="408"/>
      <c r="AM29" s="406">
        <v>1085304</v>
      </c>
      <c r="AN29" s="407"/>
      <c r="AO29" s="407"/>
      <c r="AP29" s="407"/>
      <c r="AQ29" s="407"/>
      <c r="AR29" s="408"/>
      <c r="AS29" s="406">
        <v>2917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14384</v>
      </c>
      <c r="BO29" s="431"/>
      <c r="BP29" s="431"/>
      <c r="BQ29" s="431"/>
      <c r="BR29" s="431"/>
      <c r="BS29" s="431"/>
      <c r="BT29" s="431"/>
      <c r="BU29" s="432"/>
      <c r="BV29" s="430">
        <v>14383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94.9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2942575</v>
      </c>
      <c r="BO30" s="434"/>
      <c r="BP30" s="434"/>
      <c r="BQ30" s="434"/>
      <c r="BR30" s="434"/>
      <c r="BS30" s="434"/>
      <c r="BT30" s="434"/>
      <c r="BU30" s="435"/>
      <c r="BV30" s="433">
        <v>3111233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ガス事業会計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IF('各会計、関係団体の財政状況及び健全化判断比率'!B35="","",'各会計、関係団体の財政状況及び健全化判断比率'!B35)</f>
        <v>工業団地事業特別会計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新潟県市町村総合事務組合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小千谷観光開発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新潟県市町村総合事務組合
（職員退職手当支給事業特別会計）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工業用水道事業会計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新潟県市町村総合事務組合
（消防団員等公務災害補償事業特別会計）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8</v>
      </c>
      <c r="AN37" s="389"/>
      <c r="AO37" s="388" t="str">
        <f>IF('各会計、関係団体の財政状況及び健全化判断比率'!B34="","",'各会計、関係団体の財政状況及び健全化判断比率'!B34)</f>
        <v>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新潟県市町村総合事務組合
（消防賞じゅつ金支給事業特別会計）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新潟県市町村総合事務組合
（非常勤職員公務災害補償等特別会計）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新潟県市町村総合事務組合
（交通災害共済事業特別会計）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新潟県後期高齢者医療広域連合
（一般会計）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新潟県後期高齢者医療広域連合
（後期高齢者医療特別会計）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魚沼地区障害福祉組合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魚沼地域特別養護老人ホーム組合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IEQg1BxvobA+1otDEQFRHPMqW54/4No/JKgm0fIXlSsEG8eu+TECO0eHKdDnlCo4q3fZeydqZww00DFwymYOg==" saltValue="JLha7YtKTdK1q9BRZdzJ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4936024</v>
      </c>
      <c r="S5" s="698"/>
      <c r="T5" s="698"/>
      <c r="U5" s="698"/>
      <c r="V5" s="698"/>
      <c r="W5" s="698"/>
      <c r="X5" s="698"/>
      <c r="Y5" s="741"/>
      <c r="Z5" s="759">
        <v>21.1</v>
      </c>
      <c r="AA5" s="759"/>
      <c r="AB5" s="759"/>
      <c r="AC5" s="759"/>
      <c r="AD5" s="760">
        <v>4767109</v>
      </c>
      <c r="AE5" s="760"/>
      <c r="AF5" s="760"/>
      <c r="AG5" s="760"/>
      <c r="AH5" s="760"/>
      <c r="AI5" s="760"/>
      <c r="AJ5" s="760"/>
      <c r="AK5" s="760"/>
      <c r="AL5" s="742">
        <v>49.6</v>
      </c>
      <c r="AM5" s="715"/>
      <c r="AN5" s="715"/>
      <c r="AO5" s="743"/>
      <c r="AP5" s="710" t="s">
        <v>225</v>
      </c>
      <c r="AQ5" s="711"/>
      <c r="AR5" s="711"/>
      <c r="AS5" s="711"/>
      <c r="AT5" s="711"/>
      <c r="AU5" s="711"/>
      <c r="AV5" s="711"/>
      <c r="AW5" s="711"/>
      <c r="AX5" s="711"/>
      <c r="AY5" s="711"/>
      <c r="AZ5" s="711"/>
      <c r="BA5" s="711"/>
      <c r="BB5" s="711"/>
      <c r="BC5" s="711"/>
      <c r="BD5" s="711"/>
      <c r="BE5" s="711"/>
      <c r="BF5" s="712"/>
      <c r="BG5" s="642">
        <v>4767109</v>
      </c>
      <c r="BH5" s="643"/>
      <c r="BI5" s="643"/>
      <c r="BJ5" s="643"/>
      <c r="BK5" s="643"/>
      <c r="BL5" s="643"/>
      <c r="BM5" s="643"/>
      <c r="BN5" s="644"/>
      <c r="BO5" s="675">
        <v>96.6</v>
      </c>
      <c r="BP5" s="675"/>
      <c r="BQ5" s="675"/>
      <c r="BR5" s="675"/>
      <c r="BS5" s="676">
        <v>25362</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154788</v>
      </c>
      <c r="S6" s="643"/>
      <c r="T6" s="643"/>
      <c r="U6" s="643"/>
      <c r="V6" s="643"/>
      <c r="W6" s="643"/>
      <c r="X6" s="643"/>
      <c r="Y6" s="644"/>
      <c r="Z6" s="675">
        <v>0.7</v>
      </c>
      <c r="AA6" s="675"/>
      <c r="AB6" s="675"/>
      <c r="AC6" s="675"/>
      <c r="AD6" s="676">
        <v>154788</v>
      </c>
      <c r="AE6" s="676"/>
      <c r="AF6" s="676"/>
      <c r="AG6" s="676"/>
      <c r="AH6" s="676"/>
      <c r="AI6" s="676"/>
      <c r="AJ6" s="676"/>
      <c r="AK6" s="676"/>
      <c r="AL6" s="645">
        <v>1.6</v>
      </c>
      <c r="AM6" s="646"/>
      <c r="AN6" s="646"/>
      <c r="AO6" s="677"/>
      <c r="AP6" s="639" t="s">
        <v>230</v>
      </c>
      <c r="AQ6" s="640"/>
      <c r="AR6" s="640"/>
      <c r="AS6" s="640"/>
      <c r="AT6" s="640"/>
      <c r="AU6" s="640"/>
      <c r="AV6" s="640"/>
      <c r="AW6" s="640"/>
      <c r="AX6" s="640"/>
      <c r="AY6" s="640"/>
      <c r="AZ6" s="640"/>
      <c r="BA6" s="640"/>
      <c r="BB6" s="640"/>
      <c r="BC6" s="640"/>
      <c r="BD6" s="640"/>
      <c r="BE6" s="640"/>
      <c r="BF6" s="641"/>
      <c r="BG6" s="642">
        <v>4767109</v>
      </c>
      <c r="BH6" s="643"/>
      <c r="BI6" s="643"/>
      <c r="BJ6" s="643"/>
      <c r="BK6" s="643"/>
      <c r="BL6" s="643"/>
      <c r="BM6" s="643"/>
      <c r="BN6" s="644"/>
      <c r="BO6" s="675">
        <v>96.6</v>
      </c>
      <c r="BP6" s="675"/>
      <c r="BQ6" s="675"/>
      <c r="BR6" s="675"/>
      <c r="BS6" s="676">
        <v>25362</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144829</v>
      </c>
      <c r="CS6" s="643"/>
      <c r="CT6" s="643"/>
      <c r="CU6" s="643"/>
      <c r="CV6" s="643"/>
      <c r="CW6" s="643"/>
      <c r="CX6" s="643"/>
      <c r="CY6" s="644"/>
      <c r="CZ6" s="742">
        <v>0.7</v>
      </c>
      <c r="DA6" s="715"/>
      <c r="DB6" s="715"/>
      <c r="DC6" s="745"/>
      <c r="DD6" s="648">
        <v>4950</v>
      </c>
      <c r="DE6" s="643"/>
      <c r="DF6" s="643"/>
      <c r="DG6" s="643"/>
      <c r="DH6" s="643"/>
      <c r="DI6" s="643"/>
      <c r="DJ6" s="643"/>
      <c r="DK6" s="643"/>
      <c r="DL6" s="643"/>
      <c r="DM6" s="643"/>
      <c r="DN6" s="643"/>
      <c r="DO6" s="643"/>
      <c r="DP6" s="644"/>
      <c r="DQ6" s="648">
        <v>144829</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3202</v>
      </c>
      <c r="S7" s="643"/>
      <c r="T7" s="643"/>
      <c r="U7" s="643"/>
      <c r="V7" s="643"/>
      <c r="W7" s="643"/>
      <c r="X7" s="643"/>
      <c r="Y7" s="644"/>
      <c r="Z7" s="675">
        <v>0</v>
      </c>
      <c r="AA7" s="675"/>
      <c r="AB7" s="675"/>
      <c r="AC7" s="675"/>
      <c r="AD7" s="676">
        <v>3202</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1739900</v>
      </c>
      <c r="BH7" s="643"/>
      <c r="BI7" s="643"/>
      <c r="BJ7" s="643"/>
      <c r="BK7" s="643"/>
      <c r="BL7" s="643"/>
      <c r="BM7" s="643"/>
      <c r="BN7" s="644"/>
      <c r="BO7" s="675">
        <v>35.200000000000003</v>
      </c>
      <c r="BP7" s="675"/>
      <c r="BQ7" s="675"/>
      <c r="BR7" s="675"/>
      <c r="BS7" s="676">
        <v>25362</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6313158</v>
      </c>
      <c r="CS7" s="643"/>
      <c r="CT7" s="643"/>
      <c r="CU7" s="643"/>
      <c r="CV7" s="643"/>
      <c r="CW7" s="643"/>
      <c r="CX7" s="643"/>
      <c r="CY7" s="644"/>
      <c r="CZ7" s="675">
        <v>28.7</v>
      </c>
      <c r="DA7" s="675"/>
      <c r="DB7" s="675"/>
      <c r="DC7" s="675"/>
      <c r="DD7" s="648">
        <v>61875</v>
      </c>
      <c r="DE7" s="643"/>
      <c r="DF7" s="643"/>
      <c r="DG7" s="643"/>
      <c r="DH7" s="643"/>
      <c r="DI7" s="643"/>
      <c r="DJ7" s="643"/>
      <c r="DK7" s="643"/>
      <c r="DL7" s="643"/>
      <c r="DM7" s="643"/>
      <c r="DN7" s="643"/>
      <c r="DO7" s="643"/>
      <c r="DP7" s="644"/>
      <c r="DQ7" s="648">
        <v>2588881</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14413</v>
      </c>
      <c r="S8" s="643"/>
      <c r="T8" s="643"/>
      <c r="U8" s="643"/>
      <c r="V8" s="643"/>
      <c r="W8" s="643"/>
      <c r="X8" s="643"/>
      <c r="Y8" s="644"/>
      <c r="Z8" s="675">
        <v>0.1</v>
      </c>
      <c r="AA8" s="675"/>
      <c r="AB8" s="675"/>
      <c r="AC8" s="675"/>
      <c r="AD8" s="676">
        <v>14413</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64594</v>
      </c>
      <c r="BH8" s="643"/>
      <c r="BI8" s="643"/>
      <c r="BJ8" s="643"/>
      <c r="BK8" s="643"/>
      <c r="BL8" s="643"/>
      <c r="BM8" s="643"/>
      <c r="BN8" s="644"/>
      <c r="BO8" s="675">
        <v>1.3</v>
      </c>
      <c r="BP8" s="675"/>
      <c r="BQ8" s="675"/>
      <c r="BR8" s="675"/>
      <c r="BS8" s="648" t="s">
        <v>237</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4778227</v>
      </c>
      <c r="CS8" s="643"/>
      <c r="CT8" s="643"/>
      <c r="CU8" s="643"/>
      <c r="CV8" s="643"/>
      <c r="CW8" s="643"/>
      <c r="CX8" s="643"/>
      <c r="CY8" s="644"/>
      <c r="CZ8" s="675">
        <v>21.7</v>
      </c>
      <c r="DA8" s="675"/>
      <c r="DB8" s="675"/>
      <c r="DC8" s="675"/>
      <c r="DD8" s="648">
        <v>181838</v>
      </c>
      <c r="DE8" s="643"/>
      <c r="DF8" s="643"/>
      <c r="DG8" s="643"/>
      <c r="DH8" s="643"/>
      <c r="DI8" s="643"/>
      <c r="DJ8" s="643"/>
      <c r="DK8" s="643"/>
      <c r="DL8" s="643"/>
      <c r="DM8" s="643"/>
      <c r="DN8" s="643"/>
      <c r="DO8" s="643"/>
      <c r="DP8" s="644"/>
      <c r="DQ8" s="648">
        <v>2622095</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16043</v>
      </c>
      <c r="S9" s="643"/>
      <c r="T9" s="643"/>
      <c r="U9" s="643"/>
      <c r="V9" s="643"/>
      <c r="W9" s="643"/>
      <c r="X9" s="643"/>
      <c r="Y9" s="644"/>
      <c r="Z9" s="675">
        <v>0.1</v>
      </c>
      <c r="AA9" s="675"/>
      <c r="AB9" s="675"/>
      <c r="AC9" s="675"/>
      <c r="AD9" s="676">
        <v>16043</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1441245</v>
      </c>
      <c r="BH9" s="643"/>
      <c r="BI9" s="643"/>
      <c r="BJ9" s="643"/>
      <c r="BK9" s="643"/>
      <c r="BL9" s="643"/>
      <c r="BM9" s="643"/>
      <c r="BN9" s="644"/>
      <c r="BO9" s="675">
        <v>29.2</v>
      </c>
      <c r="BP9" s="675"/>
      <c r="BQ9" s="675"/>
      <c r="BR9" s="675"/>
      <c r="BS9" s="648" t="s">
        <v>241</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1580523</v>
      </c>
      <c r="CS9" s="643"/>
      <c r="CT9" s="643"/>
      <c r="CU9" s="643"/>
      <c r="CV9" s="643"/>
      <c r="CW9" s="643"/>
      <c r="CX9" s="643"/>
      <c r="CY9" s="644"/>
      <c r="CZ9" s="675">
        <v>7.2</v>
      </c>
      <c r="DA9" s="675"/>
      <c r="DB9" s="675"/>
      <c r="DC9" s="675"/>
      <c r="DD9" s="648">
        <v>330994</v>
      </c>
      <c r="DE9" s="643"/>
      <c r="DF9" s="643"/>
      <c r="DG9" s="643"/>
      <c r="DH9" s="643"/>
      <c r="DI9" s="643"/>
      <c r="DJ9" s="643"/>
      <c r="DK9" s="643"/>
      <c r="DL9" s="643"/>
      <c r="DM9" s="643"/>
      <c r="DN9" s="643"/>
      <c r="DO9" s="643"/>
      <c r="DP9" s="644"/>
      <c r="DQ9" s="648">
        <v>1117353</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244</v>
      </c>
      <c r="AA10" s="675"/>
      <c r="AB10" s="675"/>
      <c r="AC10" s="675"/>
      <c r="AD10" s="676" t="s">
        <v>244</v>
      </c>
      <c r="AE10" s="676"/>
      <c r="AF10" s="676"/>
      <c r="AG10" s="676"/>
      <c r="AH10" s="676"/>
      <c r="AI10" s="676"/>
      <c r="AJ10" s="676"/>
      <c r="AK10" s="676"/>
      <c r="AL10" s="645" t="s">
        <v>237</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93394</v>
      </c>
      <c r="BH10" s="643"/>
      <c r="BI10" s="643"/>
      <c r="BJ10" s="643"/>
      <c r="BK10" s="643"/>
      <c r="BL10" s="643"/>
      <c r="BM10" s="643"/>
      <c r="BN10" s="644"/>
      <c r="BO10" s="675">
        <v>1.9</v>
      </c>
      <c r="BP10" s="675"/>
      <c r="BQ10" s="675"/>
      <c r="BR10" s="675"/>
      <c r="BS10" s="648" t="s">
        <v>137</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34514</v>
      </c>
      <c r="CS10" s="643"/>
      <c r="CT10" s="643"/>
      <c r="CU10" s="643"/>
      <c r="CV10" s="643"/>
      <c r="CW10" s="643"/>
      <c r="CX10" s="643"/>
      <c r="CY10" s="644"/>
      <c r="CZ10" s="675">
        <v>0.2</v>
      </c>
      <c r="DA10" s="675"/>
      <c r="DB10" s="675"/>
      <c r="DC10" s="675"/>
      <c r="DD10" s="648" t="s">
        <v>241</v>
      </c>
      <c r="DE10" s="643"/>
      <c r="DF10" s="643"/>
      <c r="DG10" s="643"/>
      <c r="DH10" s="643"/>
      <c r="DI10" s="643"/>
      <c r="DJ10" s="643"/>
      <c r="DK10" s="643"/>
      <c r="DL10" s="643"/>
      <c r="DM10" s="643"/>
      <c r="DN10" s="643"/>
      <c r="DO10" s="643"/>
      <c r="DP10" s="644"/>
      <c r="DQ10" s="648">
        <v>16558</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818856</v>
      </c>
      <c r="S11" s="643"/>
      <c r="T11" s="643"/>
      <c r="U11" s="643"/>
      <c r="V11" s="643"/>
      <c r="W11" s="643"/>
      <c r="X11" s="643"/>
      <c r="Y11" s="644"/>
      <c r="Z11" s="645">
        <v>3.5</v>
      </c>
      <c r="AA11" s="646"/>
      <c r="AB11" s="646"/>
      <c r="AC11" s="647"/>
      <c r="AD11" s="648">
        <v>818856</v>
      </c>
      <c r="AE11" s="643"/>
      <c r="AF11" s="643"/>
      <c r="AG11" s="643"/>
      <c r="AH11" s="643"/>
      <c r="AI11" s="643"/>
      <c r="AJ11" s="643"/>
      <c r="AK11" s="644"/>
      <c r="AL11" s="645">
        <v>8.5</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140667</v>
      </c>
      <c r="BH11" s="643"/>
      <c r="BI11" s="643"/>
      <c r="BJ11" s="643"/>
      <c r="BK11" s="643"/>
      <c r="BL11" s="643"/>
      <c r="BM11" s="643"/>
      <c r="BN11" s="644"/>
      <c r="BO11" s="675">
        <v>2.8</v>
      </c>
      <c r="BP11" s="675"/>
      <c r="BQ11" s="675"/>
      <c r="BR11" s="675"/>
      <c r="BS11" s="648">
        <v>25362</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672031</v>
      </c>
      <c r="CS11" s="643"/>
      <c r="CT11" s="643"/>
      <c r="CU11" s="643"/>
      <c r="CV11" s="643"/>
      <c r="CW11" s="643"/>
      <c r="CX11" s="643"/>
      <c r="CY11" s="644"/>
      <c r="CZ11" s="675">
        <v>3.1</v>
      </c>
      <c r="DA11" s="675"/>
      <c r="DB11" s="675"/>
      <c r="DC11" s="675"/>
      <c r="DD11" s="648">
        <v>115202</v>
      </c>
      <c r="DE11" s="643"/>
      <c r="DF11" s="643"/>
      <c r="DG11" s="643"/>
      <c r="DH11" s="643"/>
      <c r="DI11" s="643"/>
      <c r="DJ11" s="643"/>
      <c r="DK11" s="643"/>
      <c r="DL11" s="643"/>
      <c r="DM11" s="643"/>
      <c r="DN11" s="643"/>
      <c r="DO11" s="643"/>
      <c r="DP11" s="644"/>
      <c r="DQ11" s="648">
        <v>216992</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5852</v>
      </c>
      <c r="S12" s="643"/>
      <c r="T12" s="643"/>
      <c r="U12" s="643"/>
      <c r="V12" s="643"/>
      <c r="W12" s="643"/>
      <c r="X12" s="643"/>
      <c r="Y12" s="644"/>
      <c r="Z12" s="675">
        <v>0</v>
      </c>
      <c r="AA12" s="675"/>
      <c r="AB12" s="675"/>
      <c r="AC12" s="675"/>
      <c r="AD12" s="676">
        <v>5852</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2541637</v>
      </c>
      <c r="BH12" s="643"/>
      <c r="BI12" s="643"/>
      <c r="BJ12" s="643"/>
      <c r="BK12" s="643"/>
      <c r="BL12" s="643"/>
      <c r="BM12" s="643"/>
      <c r="BN12" s="644"/>
      <c r="BO12" s="675">
        <v>51.5</v>
      </c>
      <c r="BP12" s="675"/>
      <c r="BQ12" s="675"/>
      <c r="BR12" s="675"/>
      <c r="BS12" s="648" t="s">
        <v>244</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513663</v>
      </c>
      <c r="CS12" s="643"/>
      <c r="CT12" s="643"/>
      <c r="CU12" s="643"/>
      <c r="CV12" s="643"/>
      <c r="CW12" s="643"/>
      <c r="CX12" s="643"/>
      <c r="CY12" s="644"/>
      <c r="CZ12" s="675">
        <v>2.2999999999999998</v>
      </c>
      <c r="DA12" s="675"/>
      <c r="DB12" s="675"/>
      <c r="DC12" s="675"/>
      <c r="DD12" s="648">
        <v>10362</v>
      </c>
      <c r="DE12" s="643"/>
      <c r="DF12" s="643"/>
      <c r="DG12" s="643"/>
      <c r="DH12" s="643"/>
      <c r="DI12" s="643"/>
      <c r="DJ12" s="643"/>
      <c r="DK12" s="643"/>
      <c r="DL12" s="643"/>
      <c r="DM12" s="643"/>
      <c r="DN12" s="643"/>
      <c r="DO12" s="643"/>
      <c r="DP12" s="644"/>
      <c r="DQ12" s="648">
        <v>361522</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244</v>
      </c>
      <c r="S13" s="643"/>
      <c r="T13" s="643"/>
      <c r="U13" s="643"/>
      <c r="V13" s="643"/>
      <c r="W13" s="643"/>
      <c r="X13" s="643"/>
      <c r="Y13" s="644"/>
      <c r="Z13" s="675" t="s">
        <v>241</v>
      </c>
      <c r="AA13" s="675"/>
      <c r="AB13" s="675"/>
      <c r="AC13" s="675"/>
      <c r="AD13" s="676" t="s">
        <v>137</v>
      </c>
      <c r="AE13" s="676"/>
      <c r="AF13" s="676"/>
      <c r="AG13" s="676"/>
      <c r="AH13" s="676"/>
      <c r="AI13" s="676"/>
      <c r="AJ13" s="676"/>
      <c r="AK13" s="676"/>
      <c r="AL13" s="645" t="s">
        <v>137</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2537028</v>
      </c>
      <c r="BH13" s="643"/>
      <c r="BI13" s="643"/>
      <c r="BJ13" s="643"/>
      <c r="BK13" s="643"/>
      <c r="BL13" s="643"/>
      <c r="BM13" s="643"/>
      <c r="BN13" s="644"/>
      <c r="BO13" s="675">
        <v>51.4</v>
      </c>
      <c r="BP13" s="675"/>
      <c r="BQ13" s="675"/>
      <c r="BR13" s="675"/>
      <c r="BS13" s="648" t="s">
        <v>244</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2986311</v>
      </c>
      <c r="CS13" s="643"/>
      <c r="CT13" s="643"/>
      <c r="CU13" s="643"/>
      <c r="CV13" s="643"/>
      <c r="CW13" s="643"/>
      <c r="CX13" s="643"/>
      <c r="CY13" s="644"/>
      <c r="CZ13" s="675">
        <v>13.6</v>
      </c>
      <c r="DA13" s="675"/>
      <c r="DB13" s="675"/>
      <c r="DC13" s="675"/>
      <c r="DD13" s="648">
        <v>1480351</v>
      </c>
      <c r="DE13" s="643"/>
      <c r="DF13" s="643"/>
      <c r="DG13" s="643"/>
      <c r="DH13" s="643"/>
      <c r="DI13" s="643"/>
      <c r="DJ13" s="643"/>
      <c r="DK13" s="643"/>
      <c r="DL13" s="643"/>
      <c r="DM13" s="643"/>
      <c r="DN13" s="643"/>
      <c r="DO13" s="643"/>
      <c r="DP13" s="644"/>
      <c r="DQ13" s="648">
        <v>1492317</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137</v>
      </c>
      <c r="AA14" s="675"/>
      <c r="AB14" s="675"/>
      <c r="AC14" s="675"/>
      <c r="AD14" s="676" t="s">
        <v>244</v>
      </c>
      <c r="AE14" s="676"/>
      <c r="AF14" s="676"/>
      <c r="AG14" s="676"/>
      <c r="AH14" s="676"/>
      <c r="AI14" s="676"/>
      <c r="AJ14" s="676"/>
      <c r="AK14" s="676"/>
      <c r="AL14" s="645" t="s">
        <v>244</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124769</v>
      </c>
      <c r="BH14" s="643"/>
      <c r="BI14" s="643"/>
      <c r="BJ14" s="643"/>
      <c r="BK14" s="643"/>
      <c r="BL14" s="643"/>
      <c r="BM14" s="643"/>
      <c r="BN14" s="644"/>
      <c r="BO14" s="675">
        <v>2.5</v>
      </c>
      <c r="BP14" s="675"/>
      <c r="BQ14" s="675"/>
      <c r="BR14" s="675"/>
      <c r="BS14" s="648" t="s">
        <v>244</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996252</v>
      </c>
      <c r="CS14" s="643"/>
      <c r="CT14" s="643"/>
      <c r="CU14" s="643"/>
      <c r="CV14" s="643"/>
      <c r="CW14" s="643"/>
      <c r="CX14" s="643"/>
      <c r="CY14" s="644"/>
      <c r="CZ14" s="675">
        <v>4.5</v>
      </c>
      <c r="DA14" s="675"/>
      <c r="DB14" s="675"/>
      <c r="DC14" s="675"/>
      <c r="DD14" s="648">
        <v>291263</v>
      </c>
      <c r="DE14" s="643"/>
      <c r="DF14" s="643"/>
      <c r="DG14" s="643"/>
      <c r="DH14" s="643"/>
      <c r="DI14" s="643"/>
      <c r="DJ14" s="643"/>
      <c r="DK14" s="643"/>
      <c r="DL14" s="643"/>
      <c r="DM14" s="643"/>
      <c r="DN14" s="643"/>
      <c r="DO14" s="643"/>
      <c r="DP14" s="644"/>
      <c r="DQ14" s="648">
        <v>563949</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237</v>
      </c>
      <c r="S15" s="643"/>
      <c r="T15" s="643"/>
      <c r="U15" s="643"/>
      <c r="V15" s="643"/>
      <c r="W15" s="643"/>
      <c r="X15" s="643"/>
      <c r="Y15" s="644"/>
      <c r="Z15" s="675" t="s">
        <v>244</v>
      </c>
      <c r="AA15" s="675"/>
      <c r="AB15" s="675"/>
      <c r="AC15" s="675"/>
      <c r="AD15" s="676" t="s">
        <v>244</v>
      </c>
      <c r="AE15" s="676"/>
      <c r="AF15" s="676"/>
      <c r="AG15" s="676"/>
      <c r="AH15" s="676"/>
      <c r="AI15" s="676"/>
      <c r="AJ15" s="676"/>
      <c r="AK15" s="676"/>
      <c r="AL15" s="645" t="s">
        <v>137</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221754</v>
      </c>
      <c r="BH15" s="643"/>
      <c r="BI15" s="643"/>
      <c r="BJ15" s="643"/>
      <c r="BK15" s="643"/>
      <c r="BL15" s="643"/>
      <c r="BM15" s="643"/>
      <c r="BN15" s="644"/>
      <c r="BO15" s="675">
        <v>4.5</v>
      </c>
      <c r="BP15" s="675"/>
      <c r="BQ15" s="675"/>
      <c r="BR15" s="675"/>
      <c r="BS15" s="648" t="s">
        <v>241</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2020536</v>
      </c>
      <c r="CS15" s="643"/>
      <c r="CT15" s="643"/>
      <c r="CU15" s="643"/>
      <c r="CV15" s="643"/>
      <c r="CW15" s="643"/>
      <c r="CX15" s="643"/>
      <c r="CY15" s="644"/>
      <c r="CZ15" s="675">
        <v>9.1999999999999993</v>
      </c>
      <c r="DA15" s="675"/>
      <c r="DB15" s="675"/>
      <c r="DC15" s="675"/>
      <c r="DD15" s="648">
        <v>574800</v>
      </c>
      <c r="DE15" s="643"/>
      <c r="DF15" s="643"/>
      <c r="DG15" s="643"/>
      <c r="DH15" s="643"/>
      <c r="DI15" s="643"/>
      <c r="DJ15" s="643"/>
      <c r="DK15" s="643"/>
      <c r="DL15" s="643"/>
      <c r="DM15" s="643"/>
      <c r="DN15" s="643"/>
      <c r="DO15" s="643"/>
      <c r="DP15" s="644"/>
      <c r="DQ15" s="648">
        <v>1342530</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9528</v>
      </c>
      <c r="S16" s="643"/>
      <c r="T16" s="643"/>
      <c r="U16" s="643"/>
      <c r="V16" s="643"/>
      <c r="W16" s="643"/>
      <c r="X16" s="643"/>
      <c r="Y16" s="644"/>
      <c r="Z16" s="675">
        <v>0</v>
      </c>
      <c r="AA16" s="675"/>
      <c r="AB16" s="675"/>
      <c r="AC16" s="675"/>
      <c r="AD16" s="676">
        <v>9528</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v>139049</v>
      </c>
      <c r="BH16" s="643"/>
      <c r="BI16" s="643"/>
      <c r="BJ16" s="643"/>
      <c r="BK16" s="643"/>
      <c r="BL16" s="643"/>
      <c r="BM16" s="643"/>
      <c r="BN16" s="644"/>
      <c r="BO16" s="675">
        <v>2.8</v>
      </c>
      <c r="BP16" s="675"/>
      <c r="BQ16" s="675"/>
      <c r="BR16" s="675"/>
      <c r="BS16" s="648" t="s">
        <v>241</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204704</v>
      </c>
      <c r="CS16" s="643"/>
      <c r="CT16" s="643"/>
      <c r="CU16" s="643"/>
      <c r="CV16" s="643"/>
      <c r="CW16" s="643"/>
      <c r="CX16" s="643"/>
      <c r="CY16" s="644"/>
      <c r="CZ16" s="675">
        <v>0.9</v>
      </c>
      <c r="DA16" s="675"/>
      <c r="DB16" s="675"/>
      <c r="DC16" s="675"/>
      <c r="DD16" s="648" t="s">
        <v>241</v>
      </c>
      <c r="DE16" s="643"/>
      <c r="DF16" s="643"/>
      <c r="DG16" s="643"/>
      <c r="DH16" s="643"/>
      <c r="DI16" s="643"/>
      <c r="DJ16" s="643"/>
      <c r="DK16" s="643"/>
      <c r="DL16" s="643"/>
      <c r="DM16" s="643"/>
      <c r="DN16" s="643"/>
      <c r="DO16" s="643"/>
      <c r="DP16" s="644"/>
      <c r="DQ16" s="648">
        <v>25060</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31508</v>
      </c>
      <c r="S17" s="643"/>
      <c r="T17" s="643"/>
      <c r="U17" s="643"/>
      <c r="V17" s="643"/>
      <c r="W17" s="643"/>
      <c r="X17" s="643"/>
      <c r="Y17" s="644"/>
      <c r="Z17" s="675">
        <v>0.1</v>
      </c>
      <c r="AA17" s="675"/>
      <c r="AB17" s="675"/>
      <c r="AC17" s="675"/>
      <c r="AD17" s="676">
        <v>31508</v>
      </c>
      <c r="AE17" s="676"/>
      <c r="AF17" s="676"/>
      <c r="AG17" s="676"/>
      <c r="AH17" s="676"/>
      <c r="AI17" s="676"/>
      <c r="AJ17" s="676"/>
      <c r="AK17" s="676"/>
      <c r="AL17" s="645">
        <v>0.3</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244</v>
      </c>
      <c r="BH17" s="643"/>
      <c r="BI17" s="643"/>
      <c r="BJ17" s="643"/>
      <c r="BK17" s="643"/>
      <c r="BL17" s="643"/>
      <c r="BM17" s="643"/>
      <c r="BN17" s="644"/>
      <c r="BO17" s="675" t="s">
        <v>244</v>
      </c>
      <c r="BP17" s="675"/>
      <c r="BQ17" s="675"/>
      <c r="BR17" s="675"/>
      <c r="BS17" s="648" t="s">
        <v>241</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1768405</v>
      </c>
      <c r="CS17" s="643"/>
      <c r="CT17" s="643"/>
      <c r="CU17" s="643"/>
      <c r="CV17" s="643"/>
      <c r="CW17" s="643"/>
      <c r="CX17" s="643"/>
      <c r="CY17" s="644"/>
      <c r="CZ17" s="675">
        <v>8</v>
      </c>
      <c r="DA17" s="675"/>
      <c r="DB17" s="675"/>
      <c r="DC17" s="675"/>
      <c r="DD17" s="648" t="s">
        <v>244</v>
      </c>
      <c r="DE17" s="643"/>
      <c r="DF17" s="643"/>
      <c r="DG17" s="643"/>
      <c r="DH17" s="643"/>
      <c r="DI17" s="643"/>
      <c r="DJ17" s="643"/>
      <c r="DK17" s="643"/>
      <c r="DL17" s="643"/>
      <c r="DM17" s="643"/>
      <c r="DN17" s="643"/>
      <c r="DO17" s="643"/>
      <c r="DP17" s="644"/>
      <c r="DQ17" s="648">
        <v>1715269</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28337</v>
      </c>
      <c r="S18" s="643"/>
      <c r="T18" s="643"/>
      <c r="U18" s="643"/>
      <c r="V18" s="643"/>
      <c r="W18" s="643"/>
      <c r="X18" s="643"/>
      <c r="Y18" s="644"/>
      <c r="Z18" s="675">
        <v>0.1</v>
      </c>
      <c r="AA18" s="675"/>
      <c r="AB18" s="675"/>
      <c r="AC18" s="675"/>
      <c r="AD18" s="676">
        <v>28337</v>
      </c>
      <c r="AE18" s="676"/>
      <c r="AF18" s="676"/>
      <c r="AG18" s="676"/>
      <c r="AH18" s="676"/>
      <c r="AI18" s="676"/>
      <c r="AJ18" s="676"/>
      <c r="AK18" s="676"/>
      <c r="AL18" s="645">
        <v>0.3</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241</v>
      </c>
      <c r="BH18" s="643"/>
      <c r="BI18" s="643"/>
      <c r="BJ18" s="643"/>
      <c r="BK18" s="643"/>
      <c r="BL18" s="643"/>
      <c r="BM18" s="643"/>
      <c r="BN18" s="644"/>
      <c r="BO18" s="675" t="s">
        <v>244</v>
      </c>
      <c r="BP18" s="675"/>
      <c r="BQ18" s="675"/>
      <c r="BR18" s="675"/>
      <c r="BS18" s="648" t="s">
        <v>244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v>7461</v>
      </c>
      <c r="CS18" s="643"/>
      <c r="CT18" s="643"/>
      <c r="CU18" s="643"/>
      <c r="CV18" s="643"/>
      <c r="CW18" s="643"/>
      <c r="CX18" s="643"/>
      <c r="CY18" s="644"/>
      <c r="CZ18" s="675">
        <v>0</v>
      </c>
      <c r="DA18" s="675"/>
      <c r="DB18" s="675"/>
      <c r="DC18" s="675"/>
      <c r="DD18" s="648" t="s">
        <v>244</v>
      </c>
      <c r="DE18" s="643"/>
      <c r="DF18" s="643"/>
      <c r="DG18" s="643"/>
      <c r="DH18" s="643"/>
      <c r="DI18" s="643"/>
      <c r="DJ18" s="643"/>
      <c r="DK18" s="643"/>
      <c r="DL18" s="643"/>
      <c r="DM18" s="643"/>
      <c r="DN18" s="643"/>
      <c r="DO18" s="643"/>
      <c r="DP18" s="644"/>
      <c r="DQ18" s="648">
        <v>7461</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20821</v>
      </c>
      <c r="S19" s="643"/>
      <c r="T19" s="643"/>
      <c r="U19" s="643"/>
      <c r="V19" s="643"/>
      <c r="W19" s="643"/>
      <c r="X19" s="643"/>
      <c r="Y19" s="644"/>
      <c r="Z19" s="675">
        <v>0.1</v>
      </c>
      <c r="AA19" s="675"/>
      <c r="AB19" s="675"/>
      <c r="AC19" s="675"/>
      <c r="AD19" s="676">
        <v>20821</v>
      </c>
      <c r="AE19" s="676"/>
      <c r="AF19" s="676"/>
      <c r="AG19" s="676"/>
      <c r="AH19" s="676"/>
      <c r="AI19" s="676"/>
      <c r="AJ19" s="676"/>
      <c r="AK19" s="676"/>
      <c r="AL19" s="645">
        <v>0.2</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168915</v>
      </c>
      <c r="BH19" s="643"/>
      <c r="BI19" s="643"/>
      <c r="BJ19" s="643"/>
      <c r="BK19" s="643"/>
      <c r="BL19" s="643"/>
      <c r="BM19" s="643"/>
      <c r="BN19" s="644"/>
      <c r="BO19" s="675">
        <v>3.4</v>
      </c>
      <c r="BP19" s="675"/>
      <c r="BQ19" s="675"/>
      <c r="BR19" s="675"/>
      <c r="BS19" s="648" t="s">
        <v>137</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244</v>
      </c>
      <c r="CS19" s="643"/>
      <c r="CT19" s="643"/>
      <c r="CU19" s="643"/>
      <c r="CV19" s="643"/>
      <c r="CW19" s="643"/>
      <c r="CX19" s="643"/>
      <c r="CY19" s="644"/>
      <c r="CZ19" s="675" t="s">
        <v>237</v>
      </c>
      <c r="DA19" s="675"/>
      <c r="DB19" s="675"/>
      <c r="DC19" s="675"/>
      <c r="DD19" s="648" t="s">
        <v>237</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4575</v>
      </c>
      <c r="S20" s="643"/>
      <c r="T20" s="643"/>
      <c r="U20" s="643"/>
      <c r="V20" s="643"/>
      <c r="W20" s="643"/>
      <c r="X20" s="643"/>
      <c r="Y20" s="644"/>
      <c r="Z20" s="675">
        <v>0</v>
      </c>
      <c r="AA20" s="675"/>
      <c r="AB20" s="675"/>
      <c r="AC20" s="675"/>
      <c r="AD20" s="676">
        <v>4575</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168915</v>
      </c>
      <c r="BH20" s="643"/>
      <c r="BI20" s="643"/>
      <c r="BJ20" s="643"/>
      <c r="BK20" s="643"/>
      <c r="BL20" s="643"/>
      <c r="BM20" s="643"/>
      <c r="BN20" s="644"/>
      <c r="BO20" s="675">
        <v>3.4</v>
      </c>
      <c r="BP20" s="675"/>
      <c r="BQ20" s="675"/>
      <c r="BR20" s="675"/>
      <c r="BS20" s="648" t="s">
        <v>244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22020614</v>
      </c>
      <c r="CS20" s="643"/>
      <c r="CT20" s="643"/>
      <c r="CU20" s="643"/>
      <c r="CV20" s="643"/>
      <c r="CW20" s="643"/>
      <c r="CX20" s="643"/>
      <c r="CY20" s="644"/>
      <c r="CZ20" s="675">
        <v>100</v>
      </c>
      <c r="DA20" s="675"/>
      <c r="DB20" s="675"/>
      <c r="DC20" s="675"/>
      <c r="DD20" s="648">
        <v>3051635</v>
      </c>
      <c r="DE20" s="643"/>
      <c r="DF20" s="643"/>
      <c r="DG20" s="643"/>
      <c r="DH20" s="643"/>
      <c r="DI20" s="643"/>
      <c r="DJ20" s="643"/>
      <c r="DK20" s="643"/>
      <c r="DL20" s="643"/>
      <c r="DM20" s="643"/>
      <c r="DN20" s="643"/>
      <c r="DO20" s="643"/>
      <c r="DP20" s="644"/>
      <c r="DQ20" s="648">
        <v>12214816</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2941</v>
      </c>
      <c r="S21" s="643"/>
      <c r="T21" s="643"/>
      <c r="U21" s="643"/>
      <c r="V21" s="643"/>
      <c r="W21" s="643"/>
      <c r="X21" s="643"/>
      <c r="Y21" s="644"/>
      <c r="Z21" s="675">
        <v>0</v>
      </c>
      <c r="AA21" s="675"/>
      <c r="AB21" s="675"/>
      <c r="AC21" s="675"/>
      <c r="AD21" s="676">
        <v>2941</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244</v>
      </c>
      <c r="BH21" s="643"/>
      <c r="BI21" s="643"/>
      <c r="BJ21" s="643"/>
      <c r="BK21" s="643"/>
      <c r="BL21" s="643"/>
      <c r="BM21" s="643"/>
      <c r="BN21" s="644"/>
      <c r="BO21" s="675" t="s">
        <v>241</v>
      </c>
      <c r="BP21" s="675"/>
      <c r="BQ21" s="675"/>
      <c r="BR21" s="675"/>
      <c r="BS21" s="648" t="s">
        <v>237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4547020</v>
      </c>
      <c r="S22" s="643"/>
      <c r="T22" s="643"/>
      <c r="U22" s="643"/>
      <c r="V22" s="643"/>
      <c r="W22" s="643"/>
      <c r="X22" s="643"/>
      <c r="Y22" s="644"/>
      <c r="Z22" s="675">
        <v>19.399999999999999</v>
      </c>
      <c r="AA22" s="675"/>
      <c r="AB22" s="675"/>
      <c r="AC22" s="675"/>
      <c r="AD22" s="676">
        <v>3722772</v>
      </c>
      <c r="AE22" s="676"/>
      <c r="AF22" s="676"/>
      <c r="AG22" s="676"/>
      <c r="AH22" s="676"/>
      <c r="AI22" s="676"/>
      <c r="AJ22" s="676"/>
      <c r="AK22" s="676"/>
      <c r="AL22" s="645">
        <v>38.700000000000003</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137</v>
      </c>
      <c r="BH22" s="643"/>
      <c r="BI22" s="643"/>
      <c r="BJ22" s="643"/>
      <c r="BK22" s="643"/>
      <c r="BL22" s="643"/>
      <c r="BM22" s="643"/>
      <c r="BN22" s="644"/>
      <c r="BO22" s="675" t="s">
        <v>244</v>
      </c>
      <c r="BP22" s="675"/>
      <c r="BQ22" s="675"/>
      <c r="BR22" s="675"/>
      <c r="BS22" s="648" t="s">
        <v>244</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3722772</v>
      </c>
      <c r="S23" s="643"/>
      <c r="T23" s="643"/>
      <c r="U23" s="643"/>
      <c r="V23" s="643"/>
      <c r="W23" s="643"/>
      <c r="X23" s="643"/>
      <c r="Y23" s="644"/>
      <c r="Z23" s="675">
        <v>15.9</v>
      </c>
      <c r="AA23" s="675"/>
      <c r="AB23" s="675"/>
      <c r="AC23" s="675"/>
      <c r="AD23" s="676">
        <v>3722772</v>
      </c>
      <c r="AE23" s="676"/>
      <c r="AF23" s="676"/>
      <c r="AG23" s="676"/>
      <c r="AH23" s="676"/>
      <c r="AI23" s="676"/>
      <c r="AJ23" s="676"/>
      <c r="AK23" s="676"/>
      <c r="AL23" s="645">
        <v>38.700000000000003</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168915</v>
      </c>
      <c r="BH23" s="643"/>
      <c r="BI23" s="643"/>
      <c r="BJ23" s="643"/>
      <c r="BK23" s="643"/>
      <c r="BL23" s="643"/>
      <c r="BM23" s="643"/>
      <c r="BN23" s="644"/>
      <c r="BO23" s="675">
        <v>3.4</v>
      </c>
      <c r="BP23" s="675"/>
      <c r="BQ23" s="675"/>
      <c r="BR23" s="675"/>
      <c r="BS23" s="648" t="s">
        <v>237</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824124</v>
      </c>
      <c r="S24" s="643"/>
      <c r="T24" s="643"/>
      <c r="U24" s="643"/>
      <c r="V24" s="643"/>
      <c r="W24" s="643"/>
      <c r="X24" s="643"/>
      <c r="Y24" s="644"/>
      <c r="Z24" s="675">
        <v>3.5</v>
      </c>
      <c r="AA24" s="675"/>
      <c r="AB24" s="675"/>
      <c r="AC24" s="675"/>
      <c r="AD24" s="676" t="s">
        <v>244</v>
      </c>
      <c r="AE24" s="676"/>
      <c r="AF24" s="676"/>
      <c r="AG24" s="676"/>
      <c r="AH24" s="676"/>
      <c r="AI24" s="676"/>
      <c r="AJ24" s="676"/>
      <c r="AK24" s="676"/>
      <c r="AL24" s="645" t="s">
        <v>244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137</v>
      </c>
      <c r="BH24" s="643"/>
      <c r="BI24" s="643"/>
      <c r="BJ24" s="643"/>
      <c r="BK24" s="643"/>
      <c r="BL24" s="643"/>
      <c r="BM24" s="643"/>
      <c r="BN24" s="644"/>
      <c r="BO24" s="675" t="s">
        <v>237</v>
      </c>
      <c r="BP24" s="675"/>
      <c r="BQ24" s="675"/>
      <c r="BR24" s="675"/>
      <c r="BS24" s="648" t="s">
        <v>244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7378128</v>
      </c>
      <c r="CS24" s="698"/>
      <c r="CT24" s="698"/>
      <c r="CU24" s="698"/>
      <c r="CV24" s="698"/>
      <c r="CW24" s="698"/>
      <c r="CX24" s="698"/>
      <c r="CY24" s="741"/>
      <c r="CZ24" s="742">
        <v>33.5</v>
      </c>
      <c r="DA24" s="715"/>
      <c r="DB24" s="715"/>
      <c r="DC24" s="745"/>
      <c r="DD24" s="740">
        <v>5229468</v>
      </c>
      <c r="DE24" s="698"/>
      <c r="DF24" s="698"/>
      <c r="DG24" s="698"/>
      <c r="DH24" s="698"/>
      <c r="DI24" s="698"/>
      <c r="DJ24" s="698"/>
      <c r="DK24" s="741"/>
      <c r="DL24" s="740">
        <v>4738068</v>
      </c>
      <c r="DM24" s="698"/>
      <c r="DN24" s="698"/>
      <c r="DO24" s="698"/>
      <c r="DP24" s="698"/>
      <c r="DQ24" s="698"/>
      <c r="DR24" s="698"/>
      <c r="DS24" s="698"/>
      <c r="DT24" s="698"/>
      <c r="DU24" s="698"/>
      <c r="DV24" s="741"/>
      <c r="DW24" s="742">
        <v>46.9</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124</v>
      </c>
      <c r="S25" s="643"/>
      <c r="T25" s="643"/>
      <c r="U25" s="643"/>
      <c r="V25" s="643"/>
      <c r="W25" s="643"/>
      <c r="X25" s="643"/>
      <c r="Y25" s="644"/>
      <c r="Z25" s="675">
        <v>0</v>
      </c>
      <c r="AA25" s="675"/>
      <c r="AB25" s="675"/>
      <c r="AC25" s="675"/>
      <c r="AD25" s="676" t="s">
        <v>241</v>
      </c>
      <c r="AE25" s="676"/>
      <c r="AF25" s="676"/>
      <c r="AG25" s="676"/>
      <c r="AH25" s="676"/>
      <c r="AI25" s="676"/>
      <c r="AJ25" s="676"/>
      <c r="AK25" s="676"/>
      <c r="AL25" s="645" t="s">
        <v>237</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137</v>
      </c>
      <c r="BH25" s="643"/>
      <c r="BI25" s="643"/>
      <c r="BJ25" s="643"/>
      <c r="BK25" s="643"/>
      <c r="BL25" s="643"/>
      <c r="BM25" s="643"/>
      <c r="BN25" s="644"/>
      <c r="BO25" s="675" t="s">
        <v>244</v>
      </c>
      <c r="BP25" s="675"/>
      <c r="BQ25" s="675"/>
      <c r="BR25" s="675"/>
      <c r="BS25" s="648" t="s">
        <v>244</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3287627</v>
      </c>
      <c r="CS25" s="661"/>
      <c r="CT25" s="661"/>
      <c r="CU25" s="661"/>
      <c r="CV25" s="661"/>
      <c r="CW25" s="661"/>
      <c r="CX25" s="661"/>
      <c r="CY25" s="662"/>
      <c r="CZ25" s="645">
        <v>14.9</v>
      </c>
      <c r="DA25" s="663"/>
      <c r="DB25" s="663"/>
      <c r="DC25" s="664"/>
      <c r="DD25" s="648">
        <v>2786519</v>
      </c>
      <c r="DE25" s="661"/>
      <c r="DF25" s="661"/>
      <c r="DG25" s="661"/>
      <c r="DH25" s="661"/>
      <c r="DI25" s="661"/>
      <c r="DJ25" s="661"/>
      <c r="DK25" s="662"/>
      <c r="DL25" s="648">
        <v>2315517</v>
      </c>
      <c r="DM25" s="661"/>
      <c r="DN25" s="661"/>
      <c r="DO25" s="661"/>
      <c r="DP25" s="661"/>
      <c r="DQ25" s="661"/>
      <c r="DR25" s="661"/>
      <c r="DS25" s="661"/>
      <c r="DT25" s="661"/>
      <c r="DU25" s="661"/>
      <c r="DV25" s="662"/>
      <c r="DW25" s="645">
        <v>22.9</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10565571</v>
      </c>
      <c r="S26" s="643"/>
      <c r="T26" s="643"/>
      <c r="U26" s="643"/>
      <c r="V26" s="643"/>
      <c r="W26" s="643"/>
      <c r="X26" s="643"/>
      <c r="Y26" s="644"/>
      <c r="Z26" s="675">
        <v>45.2</v>
      </c>
      <c r="AA26" s="675"/>
      <c r="AB26" s="675"/>
      <c r="AC26" s="675"/>
      <c r="AD26" s="676">
        <v>9572408</v>
      </c>
      <c r="AE26" s="676"/>
      <c r="AF26" s="676"/>
      <c r="AG26" s="676"/>
      <c r="AH26" s="676"/>
      <c r="AI26" s="676"/>
      <c r="AJ26" s="676"/>
      <c r="AK26" s="676"/>
      <c r="AL26" s="645">
        <v>99.6</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244</v>
      </c>
      <c r="BP26" s="675"/>
      <c r="BQ26" s="675"/>
      <c r="BR26" s="675"/>
      <c r="BS26" s="648" t="s">
        <v>137</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1869584</v>
      </c>
      <c r="CS26" s="643"/>
      <c r="CT26" s="643"/>
      <c r="CU26" s="643"/>
      <c r="CV26" s="643"/>
      <c r="CW26" s="643"/>
      <c r="CX26" s="643"/>
      <c r="CY26" s="644"/>
      <c r="CZ26" s="645">
        <v>8.5</v>
      </c>
      <c r="DA26" s="663"/>
      <c r="DB26" s="663"/>
      <c r="DC26" s="664"/>
      <c r="DD26" s="648">
        <v>1625607</v>
      </c>
      <c r="DE26" s="643"/>
      <c r="DF26" s="643"/>
      <c r="DG26" s="643"/>
      <c r="DH26" s="643"/>
      <c r="DI26" s="643"/>
      <c r="DJ26" s="643"/>
      <c r="DK26" s="644"/>
      <c r="DL26" s="648" t="s">
        <v>241</v>
      </c>
      <c r="DM26" s="643"/>
      <c r="DN26" s="643"/>
      <c r="DO26" s="643"/>
      <c r="DP26" s="643"/>
      <c r="DQ26" s="643"/>
      <c r="DR26" s="643"/>
      <c r="DS26" s="643"/>
      <c r="DT26" s="643"/>
      <c r="DU26" s="643"/>
      <c r="DV26" s="644"/>
      <c r="DW26" s="645" t="s">
        <v>244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4548</v>
      </c>
      <c r="S27" s="643"/>
      <c r="T27" s="643"/>
      <c r="U27" s="643"/>
      <c r="V27" s="643"/>
      <c r="W27" s="643"/>
      <c r="X27" s="643"/>
      <c r="Y27" s="644"/>
      <c r="Z27" s="675">
        <v>0</v>
      </c>
      <c r="AA27" s="675"/>
      <c r="AB27" s="675"/>
      <c r="AC27" s="675"/>
      <c r="AD27" s="676">
        <v>4548</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4936024</v>
      </c>
      <c r="BH27" s="643"/>
      <c r="BI27" s="643"/>
      <c r="BJ27" s="643"/>
      <c r="BK27" s="643"/>
      <c r="BL27" s="643"/>
      <c r="BM27" s="643"/>
      <c r="BN27" s="644"/>
      <c r="BO27" s="675">
        <v>100</v>
      </c>
      <c r="BP27" s="675"/>
      <c r="BQ27" s="675"/>
      <c r="BR27" s="675"/>
      <c r="BS27" s="648">
        <v>25362</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2322096</v>
      </c>
      <c r="CS27" s="661"/>
      <c r="CT27" s="661"/>
      <c r="CU27" s="661"/>
      <c r="CV27" s="661"/>
      <c r="CW27" s="661"/>
      <c r="CX27" s="661"/>
      <c r="CY27" s="662"/>
      <c r="CZ27" s="645">
        <v>10.5</v>
      </c>
      <c r="DA27" s="663"/>
      <c r="DB27" s="663"/>
      <c r="DC27" s="664"/>
      <c r="DD27" s="648">
        <v>727680</v>
      </c>
      <c r="DE27" s="661"/>
      <c r="DF27" s="661"/>
      <c r="DG27" s="661"/>
      <c r="DH27" s="661"/>
      <c r="DI27" s="661"/>
      <c r="DJ27" s="661"/>
      <c r="DK27" s="662"/>
      <c r="DL27" s="648">
        <v>707282</v>
      </c>
      <c r="DM27" s="661"/>
      <c r="DN27" s="661"/>
      <c r="DO27" s="661"/>
      <c r="DP27" s="661"/>
      <c r="DQ27" s="661"/>
      <c r="DR27" s="661"/>
      <c r="DS27" s="661"/>
      <c r="DT27" s="661"/>
      <c r="DU27" s="661"/>
      <c r="DV27" s="662"/>
      <c r="DW27" s="645">
        <v>7</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197703</v>
      </c>
      <c r="S28" s="643"/>
      <c r="T28" s="643"/>
      <c r="U28" s="643"/>
      <c r="V28" s="643"/>
      <c r="W28" s="643"/>
      <c r="X28" s="643"/>
      <c r="Y28" s="644"/>
      <c r="Z28" s="675">
        <v>0.8</v>
      </c>
      <c r="AA28" s="675"/>
      <c r="AB28" s="675"/>
      <c r="AC28" s="675"/>
      <c r="AD28" s="676" t="s">
        <v>244</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1768405</v>
      </c>
      <c r="CS28" s="643"/>
      <c r="CT28" s="643"/>
      <c r="CU28" s="643"/>
      <c r="CV28" s="643"/>
      <c r="CW28" s="643"/>
      <c r="CX28" s="643"/>
      <c r="CY28" s="644"/>
      <c r="CZ28" s="645">
        <v>8</v>
      </c>
      <c r="DA28" s="663"/>
      <c r="DB28" s="663"/>
      <c r="DC28" s="664"/>
      <c r="DD28" s="648">
        <v>1715269</v>
      </c>
      <c r="DE28" s="643"/>
      <c r="DF28" s="643"/>
      <c r="DG28" s="643"/>
      <c r="DH28" s="643"/>
      <c r="DI28" s="643"/>
      <c r="DJ28" s="643"/>
      <c r="DK28" s="644"/>
      <c r="DL28" s="648">
        <v>1715269</v>
      </c>
      <c r="DM28" s="643"/>
      <c r="DN28" s="643"/>
      <c r="DO28" s="643"/>
      <c r="DP28" s="643"/>
      <c r="DQ28" s="643"/>
      <c r="DR28" s="643"/>
      <c r="DS28" s="643"/>
      <c r="DT28" s="643"/>
      <c r="DU28" s="643"/>
      <c r="DV28" s="644"/>
      <c r="DW28" s="645">
        <v>17</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199084</v>
      </c>
      <c r="S29" s="643"/>
      <c r="T29" s="643"/>
      <c r="U29" s="643"/>
      <c r="V29" s="643"/>
      <c r="W29" s="643"/>
      <c r="X29" s="643"/>
      <c r="Y29" s="644"/>
      <c r="Z29" s="675">
        <v>0.9</v>
      </c>
      <c r="AA29" s="675"/>
      <c r="AB29" s="675"/>
      <c r="AC29" s="675"/>
      <c r="AD29" s="676">
        <v>16338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1768405</v>
      </c>
      <c r="CS29" s="661"/>
      <c r="CT29" s="661"/>
      <c r="CU29" s="661"/>
      <c r="CV29" s="661"/>
      <c r="CW29" s="661"/>
      <c r="CX29" s="661"/>
      <c r="CY29" s="662"/>
      <c r="CZ29" s="645">
        <v>8</v>
      </c>
      <c r="DA29" s="663"/>
      <c r="DB29" s="663"/>
      <c r="DC29" s="664"/>
      <c r="DD29" s="648">
        <v>1715269</v>
      </c>
      <c r="DE29" s="661"/>
      <c r="DF29" s="661"/>
      <c r="DG29" s="661"/>
      <c r="DH29" s="661"/>
      <c r="DI29" s="661"/>
      <c r="DJ29" s="661"/>
      <c r="DK29" s="662"/>
      <c r="DL29" s="648">
        <v>1715269</v>
      </c>
      <c r="DM29" s="661"/>
      <c r="DN29" s="661"/>
      <c r="DO29" s="661"/>
      <c r="DP29" s="661"/>
      <c r="DQ29" s="661"/>
      <c r="DR29" s="661"/>
      <c r="DS29" s="661"/>
      <c r="DT29" s="661"/>
      <c r="DU29" s="661"/>
      <c r="DV29" s="662"/>
      <c r="DW29" s="645">
        <v>17</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88101</v>
      </c>
      <c r="S30" s="643"/>
      <c r="T30" s="643"/>
      <c r="U30" s="643"/>
      <c r="V30" s="643"/>
      <c r="W30" s="643"/>
      <c r="X30" s="643"/>
      <c r="Y30" s="644"/>
      <c r="Z30" s="675">
        <v>0.4</v>
      </c>
      <c r="AA30" s="675"/>
      <c r="AB30" s="675"/>
      <c r="AC30" s="675"/>
      <c r="AD30" s="676" t="s">
        <v>241</v>
      </c>
      <c r="AE30" s="676"/>
      <c r="AF30" s="676"/>
      <c r="AG30" s="676"/>
      <c r="AH30" s="676"/>
      <c r="AI30" s="676"/>
      <c r="AJ30" s="676"/>
      <c r="AK30" s="676"/>
      <c r="AL30" s="645" t="s">
        <v>241</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1673676</v>
      </c>
      <c r="CS30" s="643"/>
      <c r="CT30" s="643"/>
      <c r="CU30" s="643"/>
      <c r="CV30" s="643"/>
      <c r="CW30" s="643"/>
      <c r="CX30" s="643"/>
      <c r="CY30" s="644"/>
      <c r="CZ30" s="645">
        <v>7.6</v>
      </c>
      <c r="DA30" s="663"/>
      <c r="DB30" s="663"/>
      <c r="DC30" s="664"/>
      <c r="DD30" s="648">
        <v>1627699</v>
      </c>
      <c r="DE30" s="643"/>
      <c r="DF30" s="643"/>
      <c r="DG30" s="643"/>
      <c r="DH30" s="643"/>
      <c r="DI30" s="643"/>
      <c r="DJ30" s="643"/>
      <c r="DK30" s="644"/>
      <c r="DL30" s="648">
        <v>1627699</v>
      </c>
      <c r="DM30" s="643"/>
      <c r="DN30" s="643"/>
      <c r="DO30" s="643"/>
      <c r="DP30" s="643"/>
      <c r="DQ30" s="643"/>
      <c r="DR30" s="643"/>
      <c r="DS30" s="643"/>
      <c r="DT30" s="643"/>
      <c r="DU30" s="643"/>
      <c r="DV30" s="644"/>
      <c r="DW30" s="645">
        <v>16.100000000000001</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6464424</v>
      </c>
      <c r="S31" s="643"/>
      <c r="T31" s="643"/>
      <c r="U31" s="643"/>
      <c r="V31" s="643"/>
      <c r="W31" s="643"/>
      <c r="X31" s="643"/>
      <c r="Y31" s="644"/>
      <c r="Z31" s="675">
        <v>27.6</v>
      </c>
      <c r="AA31" s="675"/>
      <c r="AB31" s="675"/>
      <c r="AC31" s="675"/>
      <c r="AD31" s="676" t="s">
        <v>244</v>
      </c>
      <c r="AE31" s="676"/>
      <c r="AF31" s="676"/>
      <c r="AG31" s="676"/>
      <c r="AH31" s="676"/>
      <c r="AI31" s="676"/>
      <c r="AJ31" s="676"/>
      <c r="AK31" s="676"/>
      <c r="AL31" s="645" t="s">
        <v>241</v>
      </c>
      <c r="AM31" s="646"/>
      <c r="AN31" s="646"/>
      <c r="AO31" s="677"/>
      <c r="AP31" s="717" t="s">
        <v>311</v>
      </c>
      <c r="AQ31" s="718"/>
      <c r="AR31" s="718"/>
      <c r="AS31" s="718"/>
      <c r="AT31" s="723" t="s">
        <v>312</v>
      </c>
      <c r="AU31" s="231"/>
      <c r="AV31" s="231"/>
      <c r="AW31" s="231"/>
      <c r="AX31" s="710" t="s">
        <v>187</v>
      </c>
      <c r="AY31" s="711"/>
      <c r="AZ31" s="711"/>
      <c r="BA31" s="711"/>
      <c r="BB31" s="711"/>
      <c r="BC31" s="711"/>
      <c r="BD31" s="711"/>
      <c r="BE31" s="711"/>
      <c r="BF31" s="712"/>
      <c r="BG31" s="713">
        <v>99.2</v>
      </c>
      <c r="BH31" s="714"/>
      <c r="BI31" s="714"/>
      <c r="BJ31" s="714"/>
      <c r="BK31" s="714"/>
      <c r="BL31" s="714"/>
      <c r="BM31" s="715">
        <v>97.8</v>
      </c>
      <c r="BN31" s="714"/>
      <c r="BO31" s="714"/>
      <c r="BP31" s="714"/>
      <c r="BQ31" s="716"/>
      <c r="BR31" s="713">
        <v>99.4</v>
      </c>
      <c r="BS31" s="714"/>
      <c r="BT31" s="714"/>
      <c r="BU31" s="714"/>
      <c r="BV31" s="714"/>
      <c r="BW31" s="714"/>
      <c r="BX31" s="715">
        <v>98.1</v>
      </c>
      <c r="BY31" s="714"/>
      <c r="BZ31" s="714"/>
      <c r="CA31" s="714"/>
      <c r="CB31" s="716"/>
      <c r="CD31" s="733"/>
      <c r="CE31" s="734"/>
      <c r="CF31" s="689" t="s">
        <v>313</v>
      </c>
      <c r="CG31" s="686"/>
      <c r="CH31" s="686"/>
      <c r="CI31" s="686"/>
      <c r="CJ31" s="686"/>
      <c r="CK31" s="686"/>
      <c r="CL31" s="686"/>
      <c r="CM31" s="686"/>
      <c r="CN31" s="686"/>
      <c r="CO31" s="686"/>
      <c r="CP31" s="686"/>
      <c r="CQ31" s="687"/>
      <c r="CR31" s="642">
        <v>94729</v>
      </c>
      <c r="CS31" s="661"/>
      <c r="CT31" s="661"/>
      <c r="CU31" s="661"/>
      <c r="CV31" s="661"/>
      <c r="CW31" s="661"/>
      <c r="CX31" s="661"/>
      <c r="CY31" s="662"/>
      <c r="CZ31" s="645">
        <v>0.4</v>
      </c>
      <c r="DA31" s="663"/>
      <c r="DB31" s="663"/>
      <c r="DC31" s="664"/>
      <c r="DD31" s="648">
        <v>87570</v>
      </c>
      <c r="DE31" s="661"/>
      <c r="DF31" s="661"/>
      <c r="DG31" s="661"/>
      <c r="DH31" s="661"/>
      <c r="DI31" s="661"/>
      <c r="DJ31" s="661"/>
      <c r="DK31" s="662"/>
      <c r="DL31" s="648">
        <v>87570</v>
      </c>
      <c r="DM31" s="661"/>
      <c r="DN31" s="661"/>
      <c r="DO31" s="661"/>
      <c r="DP31" s="661"/>
      <c r="DQ31" s="661"/>
      <c r="DR31" s="661"/>
      <c r="DS31" s="661"/>
      <c r="DT31" s="661"/>
      <c r="DU31" s="661"/>
      <c r="DV31" s="662"/>
      <c r="DW31" s="645">
        <v>0.9</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244</v>
      </c>
      <c r="S32" s="643"/>
      <c r="T32" s="643"/>
      <c r="U32" s="643"/>
      <c r="V32" s="643"/>
      <c r="W32" s="643"/>
      <c r="X32" s="643"/>
      <c r="Y32" s="644"/>
      <c r="Z32" s="675" t="s">
        <v>137</v>
      </c>
      <c r="AA32" s="675"/>
      <c r="AB32" s="675"/>
      <c r="AC32" s="675"/>
      <c r="AD32" s="676" t="s">
        <v>241</v>
      </c>
      <c r="AE32" s="676"/>
      <c r="AF32" s="676"/>
      <c r="AG32" s="676"/>
      <c r="AH32" s="676"/>
      <c r="AI32" s="676"/>
      <c r="AJ32" s="676"/>
      <c r="AK32" s="676"/>
      <c r="AL32" s="645" t="s">
        <v>237</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99.1</v>
      </c>
      <c r="BH32" s="661"/>
      <c r="BI32" s="661"/>
      <c r="BJ32" s="661"/>
      <c r="BK32" s="661"/>
      <c r="BL32" s="661"/>
      <c r="BM32" s="646">
        <v>98.2</v>
      </c>
      <c r="BN32" s="727"/>
      <c r="BO32" s="727"/>
      <c r="BP32" s="727"/>
      <c r="BQ32" s="685"/>
      <c r="BR32" s="726">
        <v>99.4</v>
      </c>
      <c r="BS32" s="661"/>
      <c r="BT32" s="661"/>
      <c r="BU32" s="661"/>
      <c r="BV32" s="661"/>
      <c r="BW32" s="661"/>
      <c r="BX32" s="646">
        <v>98.6</v>
      </c>
      <c r="BY32" s="727"/>
      <c r="BZ32" s="727"/>
      <c r="CA32" s="727"/>
      <c r="CB32" s="685"/>
      <c r="CD32" s="735"/>
      <c r="CE32" s="736"/>
      <c r="CF32" s="689" t="s">
        <v>317</v>
      </c>
      <c r="CG32" s="686"/>
      <c r="CH32" s="686"/>
      <c r="CI32" s="686"/>
      <c r="CJ32" s="686"/>
      <c r="CK32" s="686"/>
      <c r="CL32" s="686"/>
      <c r="CM32" s="686"/>
      <c r="CN32" s="686"/>
      <c r="CO32" s="686"/>
      <c r="CP32" s="686"/>
      <c r="CQ32" s="687"/>
      <c r="CR32" s="642" t="s">
        <v>137</v>
      </c>
      <c r="CS32" s="643"/>
      <c r="CT32" s="643"/>
      <c r="CU32" s="643"/>
      <c r="CV32" s="643"/>
      <c r="CW32" s="643"/>
      <c r="CX32" s="643"/>
      <c r="CY32" s="644"/>
      <c r="CZ32" s="645" t="s">
        <v>244</v>
      </c>
      <c r="DA32" s="663"/>
      <c r="DB32" s="663"/>
      <c r="DC32" s="664"/>
      <c r="DD32" s="648" t="s">
        <v>241</v>
      </c>
      <c r="DE32" s="643"/>
      <c r="DF32" s="643"/>
      <c r="DG32" s="643"/>
      <c r="DH32" s="643"/>
      <c r="DI32" s="643"/>
      <c r="DJ32" s="643"/>
      <c r="DK32" s="644"/>
      <c r="DL32" s="648" t="s">
        <v>241</v>
      </c>
      <c r="DM32" s="643"/>
      <c r="DN32" s="643"/>
      <c r="DO32" s="643"/>
      <c r="DP32" s="643"/>
      <c r="DQ32" s="643"/>
      <c r="DR32" s="643"/>
      <c r="DS32" s="643"/>
      <c r="DT32" s="643"/>
      <c r="DU32" s="643"/>
      <c r="DV32" s="644"/>
      <c r="DW32" s="645" t="s">
        <v>244</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1135583</v>
      </c>
      <c r="S33" s="643"/>
      <c r="T33" s="643"/>
      <c r="U33" s="643"/>
      <c r="V33" s="643"/>
      <c r="W33" s="643"/>
      <c r="X33" s="643"/>
      <c r="Y33" s="644"/>
      <c r="Z33" s="675">
        <v>4.9000000000000004</v>
      </c>
      <c r="AA33" s="675"/>
      <c r="AB33" s="675"/>
      <c r="AC33" s="675"/>
      <c r="AD33" s="676" t="s">
        <v>137</v>
      </c>
      <c r="AE33" s="676"/>
      <c r="AF33" s="676"/>
      <c r="AG33" s="676"/>
      <c r="AH33" s="676"/>
      <c r="AI33" s="676"/>
      <c r="AJ33" s="676"/>
      <c r="AK33" s="676"/>
      <c r="AL33" s="645" t="s">
        <v>237</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99.2</v>
      </c>
      <c r="BH33" s="627"/>
      <c r="BI33" s="627"/>
      <c r="BJ33" s="627"/>
      <c r="BK33" s="627"/>
      <c r="BL33" s="627"/>
      <c r="BM33" s="669">
        <v>97.3</v>
      </c>
      <c r="BN33" s="627"/>
      <c r="BO33" s="627"/>
      <c r="BP33" s="627"/>
      <c r="BQ33" s="671"/>
      <c r="BR33" s="709">
        <v>99.3</v>
      </c>
      <c r="BS33" s="627"/>
      <c r="BT33" s="627"/>
      <c r="BU33" s="627"/>
      <c r="BV33" s="627"/>
      <c r="BW33" s="627"/>
      <c r="BX33" s="669">
        <v>97.5</v>
      </c>
      <c r="BY33" s="627"/>
      <c r="BZ33" s="627"/>
      <c r="CA33" s="627"/>
      <c r="CB33" s="671"/>
      <c r="CD33" s="689" t="s">
        <v>320</v>
      </c>
      <c r="CE33" s="686"/>
      <c r="CF33" s="686"/>
      <c r="CG33" s="686"/>
      <c r="CH33" s="686"/>
      <c r="CI33" s="686"/>
      <c r="CJ33" s="686"/>
      <c r="CK33" s="686"/>
      <c r="CL33" s="686"/>
      <c r="CM33" s="686"/>
      <c r="CN33" s="686"/>
      <c r="CO33" s="686"/>
      <c r="CP33" s="686"/>
      <c r="CQ33" s="687"/>
      <c r="CR33" s="642">
        <v>11386147</v>
      </c>
      <c r="CS33" s="661"/>
      <c r="CT33" s="661"/>
      <c r="CU33" s="661"/>
      <c r="CV33" s="661"/>
      <c r="CW33" s="661"/>
      <c r="CX33" s="661"/>
      <c r="CY33" s="662"/>
      <c r="CZ33" s="645">
        <v>51.7</v>
      </c>
      <c r="DA33" s="663"/>
      <c r="DB33" s="663"/>
      <c r="DC33" s="664"/>
      <c r="DD33" s="648">
        <v>6260836</v>
      </c>
      <c r="DE33" s="661"/>
      <c r="DF33" s="661"/>
      <c r="DG33" s="661"/>
      <c r="DH33" s="661"/>
      <c r="DI33" s="661"/>
      <c r="DJ33" s="661"/>
      <c r="DK33" s="662"/>
      <c r="DL33" s="648">
        <v>3675728</v>
      </c>
      <c r="DM33" s="661"/>
      <c r="DN33" s="661"/>
      <c r="DO33" s="661"/>
      <c r="DP33" s="661"/>
      <c r="DQ33" s="661"/>
      <c r="DR33" s="661"/>
      <c r="DS33" s="661"/>
      <c r="DT33" s="661"/>
      <c r="DU33" s="661"/>
      <c r="DV33" s="662"/>
      <c r="DW33" s="645">
        <v>36.4</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58984</v>
      </c>
      <c r="S34" s="643"/>
      <c r="T34" s="643"/>
      <c r="U34" s="643"/>
      <c r="V34" s="643"/>
      <c r="W34" s="643"/>
      <c r="X34" s="643"/>
      <c r="Y34" s="644"/>
      <c r="Z34" s="675">
        <v>0.3</v>
      </c>
      <c r="AA34" s="675"/>
      <c r="AB34" s="675"/>
      <c r="AC34" s="675"/>
      <c r="AD34" s="676">
        <v>15428</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2439153</v>
      </c>
      <c r="CS34" s="643"/>
      <c r="CT34" s="643"/>
      <c r="CU34" s="643"/>
      <c r="CV34" s="643"/>
      <c r="CW34" s="643"/>
      <c r="CX34" s="643"/>
      <c r="CY34" s="644"/>
      <c r="CZ34" s="645">
        <v>11.1</v>
      </c>
      <c r="DA34" s="663"/>
      <c r="DB34" s="663"/>
      <c r="DC34" s="664"/>
      <c r="DD34" s="648">
        <v>1871334</v>
      </c>
      <c r="DE34" s="643"/>
      <c r="DF34" s="643"/>
      <c r="DG34" s="643"/>
      <c r="DH34" s="643"/>
      <c r="DI34" s="643"/>
      <c r="DJ34" s="643"/>
      <c r="DK34" s="644"/>
      <c r="DL34" s="648">
        <v>1527217</v>
      </c>
      <c r="DM34" s="643"/>
      <c r="DN34" s="643"/>
      <c r="DO34" s="643"/>
      <c r="DP34" s="643"/>
      <c r="DQ34" s="643"/>
      <c r="DR34" s="643"/>
      <c r="DS34" s="643"/>
      <c r="DT34" s="643"/>
      <c r="DU34" s="643"/>
      <c r="DV34" s="644"/>
      <c r="DW34" s="645">
        <v>15.1</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559306</v>
      </c>
      <c r="S35" s="643"/>
      <c r="T35" s="643"/>
      <c r="U35" s="643"/>
      <c r="V35" s="643"/>
      <c r="W35" s="643"/>
      <c r="X35" s="643"/>
      <c r="Y35" s="644"/>
      <c r="Z35" s="675">
        <v>2.4</v>
      </c>
      <c r="AA35" s="675"/>
      <c r="AB35" s="675"/>
      <c r="AC35" s="675"/>
      <c r="AD35" s="676" t="s">
        <v>241</v>
      </c>
      <c r="AE35" s="676"/>
      <c r="AF35" s="676"/>
      <c r="AG35" s="676"/>
      <c r="AH35" s="676"/>
      <c r="AI35" s="676"/>
      <c r="AJ35" s="676"/>
      <c r="AK35" s="676"/>
      <c r="AL35" s="645" t="s">
        <v>241</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914452</v>
      </c>
      <c r="CS35" s="661"/>
      <c r="CT35" s="661"/>
      <c r="CU35" s="661"/>
      <c r="CV35" s="661"/>
      <c r="CW35" s="661"/>
      <c r="CX35" s="661"/>
      <c r="CY35" s="662"/>
      <c r="CZ35" s="645">
        <v>4.2</v>
      </c>
      <c r="DA35" s="663"/>
      <c r="DB35" s="663"/>
      <c r="DC35" s="664"/>
      <c r="DD35" s="648">
        <v>713518</v>
      </c>
      <c r="DE35" s="661"/>
      <c r="DF35" s="661"/>
      <c r="DG35" s="661"/>
      <c r="DH35" s="661"/>
      <c r="DI35" s="661"/>
      <c r="DJ35" s="661"/>
      <c r="DK35" s="662"/>
      <c r="DL35" s="648">
        <v>556701</v>
      </c>
      <c r="DM35" s="661"/>
      <c r="DN35" s="661"/>
      <c r="DO35" s="661"/>
      <c r="DP35" s="661"/>
      <c r="DQ35" s="661"/>
      <c r="DR35" s="661"/>
      <c r="DS35" s="661"/>
      <c r="DT35" s="661"/>
      <c r="DU35" s="661"/>
      <c r="DV35" s="662"/>
      <c r="DW35" s="645">
        <v>5.5</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872771</v>
      </c>
      <c r="S36" s="643"/>
      <c r="T36" s="643"/>
      <c r="U36" s="643"/>
      <c r="V36" s="643"/>
      <c r="W36" s="643"/>
      <c r="X36" s="643"/>
      <c r="Y36" s="644"/>
      <c r="Z36" s="675">
        <v>3.7</v>
      </c>
      <c r="AA36" s="675"/>
      <c r="AB36" s="675"/>
      <c r="AC36" s="675"/>
      <c r="AD36" s="676" t="s">
        <v>137</v>
      </c>
      <c r="AE36" s="676"/>
      <c r="AF36" s="676"/>
      <c r="AG36" s="676"/>
      <c r="AH36" s="676"/>
      <c r="AI36" s="676"/>
      <c r="AJ36" s="676"/>
      <c r="AK36" s="676"/>
      <c r="AL36" s="645" t="s">
        <v>237</v>
      </c>
      <c r="AM36" s="646"/>
      <c r="AN36" s="646"/>
      <c r="AO36" s="677"/>
      <c r="AP36" s="235"/>
      <c r="AQ36" s="694" t="s">
        <v>328</v>
      </c>
      <c r="AR36" s="695"/>
      <c r="AS36" s="695"/>
      <c r="AT36" s="695"/>
      <c r="AU36" s="695"/>
      <c r="AV36" s="695"/>
      <c r="AW36" s="695"/>
      <c r="AX36" s="695"/>
      <c r="AY36" s="696"/>
      <c r="AZ36" s="697">
        <v>2018373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39252</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5561333</v>
      </c>
      <c r="CS36" s="643"/>
      <c r="CT36" s="643"/>
      <c r="CU36" s="643"/>
      <c r="CV36" s="643"/>
      <c r="CW36" s="643"/>
      <c r="CX36" s="643"/>
      <c r="CY36" s="644"/>
      <c r="CZ36" s="645">
        <v>25.3</v>
      </c>
      <c r="DA36" s="663"/>
      <c r="DB36" s="663"/>
      <c r="DC36" s="664"/>
      <c r="DD36" s="648">
        <v>1556186</v>
      </c>
      <c r="DE36" s="643"/>
      <c r="DF36" s="643"/>
      <c r="DG36" s="643"/>
      <c r="DH36" s="643"/>
      <c r="DI36" s="643"/>
      <c r="DJ36" s="643"/>
      <c r="DK36" s="644"/>
      <c r="DL36" s="648">
        <v>561259</v>
      </c>
      <c r="DM36" s="643"/>
      <c r="DN36" s="643"/>
      <c r="DO36" s="643"/>
      <c r="DP36" s="643"/>
      <c r="DQ36" s="643"/>
      <c r="DR36" s="643"/>
      <c r="DS36" s="643"/>
      <c r="DT36" s="643"/>
      <c r="DU36" s="643"/>
      <c r="DV36" s="644"/>
      <c r="DW36" s="645">
        <v>5.6</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1046252</v>
      </c>
      <c r="S37" s="643"/>
      <c r="T37" s="643"/>
      <c r="U37" s="643"/>
      <c r="V37" s="643"/>
      <c r="W37" s="643"/>
      <c r="X37" s="643"/>
      <c r="Y37" s="644"/>
      <c r="Z37" s="675">
        <v>4.5</v>
      </c>
      <c r="AA37" s="675"/>
      <c r="AB37" s="675"/>
      <c r="AC37" s="675"/>
      <c r="AD37" s="676" t="s">
        <v>241</v>
      </c>
      <c r="AE37" s="676"/>
      <c r="AF37" s="676"/>
      <c r="AG37" s="676"/>
      <c r="AH37" s="676"/>
      <c r="AI37" s="676"/>
      <c r="AJ37" s="676"/>
      <c r="AK37" s="676"/>
      <c r="AL37" s="645" t="s">
        <v>241</v>
      </c>
      <c r="AM37" s="646"/>
      <c r="AN37" s="646"/>
      <c r="AO37" s="677"/>
      <c r="AQ37" s="682" t="s">
        <v>332</v>
      </c>
      <c r="AR37" s="683"/>
      <c r="AS37" s="683"/>
      <c r="AT37" s="683"/>
      <c r="AU37" s="683"/>
      <c r="AV37" s="683"/>
      <c r="AW37" s="683"/>
      <c r="AX37" s="683"/>
      <c r="AY37" s="684"/>
      <c r="AZ37" s="642">
        <v>706135</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4819</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37126</v>
      </c>
      <c r="CS37" s="661"/>
      <c r="CT37" s="661"/>
      <c r="CU37" s="661"/>
      <c r="CV37" s="661"/>
      <c r="CW37" s="661"/>
      <c r="CX37" s="661"/>
      <c r="CY37" s="662"/>
      <c r="CZ37" s="645">
        <v>0.2</v>
      </c>
      <c r="DA37" s="663"/>
      <c r="DB37" s="663"/>
      <c r="DC37" s="664"/>
      <c r="DD37" s="648">
        <v>20874</v>
      </c>
      <c r="DE37" s="661"/>
      <c r="DF37" s="661"/>
      <c r="DG37" s="661"/>
      <c r="DH37" s="661"/>
      <c r="DI37" s="661"/>
      <c r="DJ37" s="661"/>
      <c r="DK37" s="662"/>
      <c r="DL37" s="648">
        <v>17661</v>
      </c>
      <c r="DM37" s="661"/>
      <c r="DN37" s="661"/>
      <c r="DO37" s="661"/>
      <c r="DP37" s="661"/>
      <c r="DQ37" s="661"/>
      <c r="DR37" s="661"/>
      <c r="DS37" s="661"/>
      <c r="DT37" s="661"/>
      <c r="DU37" s="661"/>
      <c r="DV37" s="662"/>
      <c r="DW37" s="645">
        <v>0.2</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355273</v>
      </c>
      <c r="S38" s="643"/>
      <c r="T38" s="643"/>
      <c r="U38" s="643"/>
      <c r="V38" s="643"/>
      <c r="W38" s="643"/>
      <c r="X38" s="643"/>
      <c r="Y38" s="644"/>
      <c r="Z38" s="675">
        <v>1.5</v>
      </c>
      <c r="AA38" s="675"/>
      <c r="AB38" s="675"/>
      <c r="AC38" s="675"/>
      <c r="AD38" s="676">
        <v>344</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26283</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4628</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1277770</v>
      </c>
      <c r="CS38" s="643"/>
      <c r="CT38" s="643"/>
      <c r="CU38" s="643"/>
      <c r="CV38" s="643"/>
      <c r="CW38" s="643"/>
      <c r="CX38" s="643"/>
      <c r="CY38" s="644"/>
      <c r="CZ38" s="645">
        <v>5.8</v>
      </c>
      <c r="DA38" s="663"/>
      <c r="DB38" s="663"/>
      <c r="DC38" s="664"/>
      <c r="DD38" s="648">
        <v>1066944</v>
      </c>
      <c r="DE38" s="643"/>
      <c r="DF38" s="643"/>
      <c r="DG38" s="643"/>
      <c r="DH38" s="643"/>
      <c r="DI38" s="643"/>
      <c r="DJ38" s="643"/>
      <c r="DK38" s="644"/>
      <c r="DL38" s="648">
        <v>1030551</v>
      </c>
      <c r="DM38" s="643"/>
      <c r="DN38" s="643"/>
      <c r="DO38" s="643"/>
      <c r="DP38" s="643"/>
      <c r="DQ38" s="643"/>
      <c r="DR38" s="643"/>
      <c r="DS38" s="643"/>
      <c r="DT38" s="643"/>
      <c r="DU38" s="643"/>
      <c r="DV38" s="644"/>
      <c r="DW38" s="645">
        <v>10.199999999999999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1838900</v>
      </c>
      <c r="S39" s="643"/>
      <c r="T39" s="643"/>
      <c r="U39" s="643"/>
      <c r="V39" s="643"/>
      <c r="W39" s="643"/>
      <c r="X39" s="643"/>
      <c r="Y39" s="644"/>
      <c r="Z39" s="675">
        <v>7.9</v>
      </c>
      <c r="AA39" s="675"/>
      <c r="AB39" s="675"/>
      <c r="AC39" s="675"/>
      <c r="AD39" s="676" t="s">
        <v>241</v>
      </c>
      <c r="AE39" s="676"/>
      <c r="AF39" s="676"/>
      <c r="AG39" s="676"/>
      <c r="AH39" s="676"/>
      <c r="AI39" s="676"/>
      <c r="AJ39" s="676"/>
      <c r="AK39" s="676"/>
      <c r="AL39" s="645" t="s">
        <v>244</v>
      </c>
      <c r="AM39" s="646"/>
      <c r="AN39" s="646"/>
      <c r="AO39" s="677"/>
      <c r="AQ39" s="682" t="s">
        <v>340</v>
      </c>
      <c r="AR39" s="683"/>
      <c r="AS39" s="683"/>
      <c r="AT39" s="683"/>
      <c r="AU39" s="683"/>
      <c r="AV39" s="683"/>
      <c r="AW39" s="683"/>
      <c r="AX39" s="683"/>
      <c r="AY39" s="684"/>
      <c r="AZ39" s="642">
        <v>7461</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7187</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1077815</v>
      </c>
      <c r="CS39" s="661"/>
      <c r="CT39" s="661"/>
      <c r="CU39" s="661"/>
      <c r="CV39" s="661"/>
      <c r="CW39" s="661"/>
      <c r="CX39" s="661"/>
      <c r="CY39" s="662"/>
      <c r="CZ39" s="645">
        <v>4.9000000000000004</v>
      </c>
      <c r="DA39" s="663"/>
      <c r="DB39" s="663"/>
      <c r="DC39" s="664"/>
      <c r="DD39" s="648">
        <v>1052853</v>
      </c>
      <c r="DE39" s="661"/>
      <c r="DF39" s="661"/>
      <c r="DG39" s="661"/>
      <c r="DH39" s="661"/>
      <c r="DI39" s="661"/>
      <c r="DJ39" s="661"/>
      <c r="DK39" s="662"/>
      <c r="DL39" s="648" t="s">
        <v>244</v>
      </c>
      <c r="DM39" s="661"/>
      <c r="DN39" s="661"/>
      <c r="DO39" s="661"/>
      <c r="DP39" s="661"/>
      <c r="DQ39" s="661"/>
      <c r="DR39" s="661"/>
      <c r="DS39" s="661"/>
      <c r="DT39" s="661"/>
      <c r="DU39" s="661"/>
      <c r="DV39" s="662"/>
      <c r="DW39" s="645" t="s">
        <v>244</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244</v>
      </c>
      <c r="S40" s="643"/>
      <c r="T40" s="643"/>
      <c r="U40" s="643"/>
      <c r="V40" s="643"/>
      <c r="W40" s="643"/>
      <c r="X40" s="643"/>
      <c r="Y40" s="644"/>
      <c r="Z40" s="675" t="s">
        <v>244</v>
      </c>
      <c r="AA40" s="675"/>
      <c r="AB40" s="675"/>
      <c r="AC40" s="675"/>
      <c r="AD40" s="676" t="s">
        <v>244</v>
      </c>
      <c r="AE40" s="676"/>
      <c r="AF40" s="676"/>
      <c r="AG40" s="676"/>
      <c r="AH40" s="676"/>
      <c r="AI40" s="676"/>
      <c r="AJ40" s="676"/>
      <c r="AK40" s="676"/>
      <c r="AL40" s="645" t="s">
        <v>241</v>
      </c>
      <c r="AM40" s="646"/>
      <c r="AN40" s="646"/>
      <c r="AO40" s="677"/>
      <c r="AQ40" s="682" t="s">
        <v>344</v>
      </c>
      <c r="AR40" s="683"/>
      <c r="AS40" s="683"/>
      <c r="AT40" s="683"/>
      <c r="AU40" s="683"/>
      <c r="AV40" s="683"/>
      <c r="AW40" s="683"/>
      <c r="AX40" s="683"/>
      <c r="AY40" s="684"/>
      <c r="AZ40" s="642">
        <v>1981</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78</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115624</v>
      </c>
      <c r="CS40" s="643"/>
      <c r="CT40" s="643"/>
      <c r="CU40" s="643"/>
      <c r="CV40" s="643"/>
      <c r="CW40" s="643"/>
      <c r="CX40" s="643"/>
      <c r="CY40" s="644"/>
      <c r="CZ40" s="645">
        <v>0.5</v>
      </c>
      <c r="DA40" s="663"/>
      <c r="DB40" s="663"/>
      <c r="DC40" s="664"/>
      <c r="DD40" s="648">
        <v>1</v>
      </c>
      <c r="DE40" s="643"/>
      <c r="DF40" s="643"/>
      <c r="DG40" s="643"/>
      <c r="DH40" s="643"/>
      <c r="DI40" s="643"/>
      <c r="DJ40" s="643"/>
      <c r="DK40" s="644"/>
      <c r="DL40" s="648" t="s">
        <v>237</v>
      </c>
      <c r="DM40" s="643"/>
      <c r="DN40" s="643"/>
      <c r="DO40" s="643"/>
      <c r="DP40" s="643"/>
      <c r="DQ40" s="643"/>
      <c r="DR40" s="643"/>
      <c r="DS40" s="643"/>
      <c r="DT40" s="643"/>
      <c r="DU40" s="643"/>
      <c r="DV40" s="644"/>
      <c r="DW40" s="645" t="s">
        <v>244</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241</v>
      </c>
      <c r="S41" s="643"/>
      <c r="T41" s="643"/>
      <c r="U41" s="643"/>
      <c r="V41" s="643"/>
      <c r="W41" s="643"/>
      <c r="X41" s="643"/>
      <c r="Y41" s="644"/>
      <c r="Z41" s="675" t="s">
        <v>244</v>
      </c>
      <c r="AA41" s="675"/>
      <c r="AB41" s="675"/>
      <c r="AC41" s="675"/>
      <c r="AD41" s="676" t="s">
        <v>241</v>
      </c>
      <c r="AE41" s="676"/>
      <c r="AF41" s="676"/>
      <c r="AG41" s="676"/>
      <c r="AH41" s="676"/>
      <c r="AI41" s="676"/>
      <c r="AJ41" s="676"/>
      <c r="AK41" s="676"/>
      <c r="AL41" s="645" t="s">
        <v>244</v>
      </c>
      <c r="AM41" s="646"/>
      <c r="AN41" s="646"/>
      <c r="AO41" s="677"/>
      <c r="AQ41" s="682" t="s">
        <v>349</v>
      </c>
      <c r="AR41" s="683"/>
      <c r="AS41" s="683"/>
      <c r="AT41" s="683"/>
      <c r="AU41" s="683"/>
      <c r="AV41" s="683"/>
      <c r="AW41" s="683"/>
      <c r="AX41" s="683"/>
      <c r="AY41" s="684"/>
      <c r="AZ41" s="642">
        <v>233268</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244</v>
      </c>
      <c r="CS41" s="661"/>
      <c r="CT41" s="661"/>
      <c r="CU41" s="661"/>
      <c r="CV41" s="661"/>
      <c r="CW41" s="661"/>
      <c r="CX41" s="661"/>
      <c r="CY41" s="662"/>
      <c r="CZ41" s="645" t="s">
        <v>137</v>
      </c>
      <c r="DA41" s="663"/>
      <c r="DB41" s="663"/>
      <c r="DC41" s="664"/>
      <c r="DD41" s="648" t="s">
        <v>244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491700</v>
      </c>
      <c r="S42" s="643"/>
      <c r="T42" s="643"/>
      <c r="U42" s="643"/>
      <c r="V42" s="643"/>
      <c r="W42" s="643"/>
      <c r="X42" s="643"/>
      <c r="Y42" s="644"/>
      <c r="Z42" s="675">
        <v>2.1</v>
      </c>
      <c r="AA42" s="675"/>
      <c r="AB42" s="675"/>
      <c r="AC42" s="675"/>
      <c r="AD42" s="676" t="s">
        <v>244</v>
      </c>
      <c r="AE42" s="676"/>
      <c r="AF42" s="676"/>
      <c r="AG42" s="676"/>
      <c r="AH42" s="676"/>
      <c r="AI42" s="676"/>
      <c r="AJ42" s="676"/>
      <c r="AK42" s="676"/>
      <c r="AL42" s="645" t="s">
        <v>237</v>
      </c>
      <c r="AM42" s="646"/>
      <c r="AN42" s="646"/>
      <c r="AO42" s="677"/>
      <c r="AQ42" s="678" t="s">
        <v>353</v>
      </c>
      <c r="AR42" s="679"/>
      <c r="AS42" s="679"/>
      <c r="AT42" s="679"/>
      <c r="AU42" s="679"/>
      <c r="AV42" s="679"/>
      <c r="AW42" s="679"/>
      <c r="AX42" s="679"/>
      <c r="AY42" s="680"/>
      <c r="AZ42" s="626">
        <v>1043245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308</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3256339</v>
      </c>
      <c r="CS42" s="643"/>
      <c r="CT42" s="643"/>
      <c r="CU42" s="643"/>
      <c r="CV42" s="643"/>
      <c r="CW42" s="643"/>
      <c r="CX42" s="643"/>
      <c r="CY42" s="644"/>
      <c r="CZ42" s="645">
        <v>14.8</v>
      </c>
      <c r="DA42" s="646"/>
      <c r="DB42" s="646"/>
      <c r="DC42" s="647"/>
      <c r="DD42" s="648">
        <v>724512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23386500</v>
      </c>
      <c r="S43" s="665"/>
      <c r="T43" s="665"/>
      <c r="U43" s="665"/>
      <c r="V43" s="665"/>
      <c r="W43" s="665"/>
      <c r="X43" s="665"/>
      <c r="Y43" s="666"/>
      <c r="Z43" s="667">
        <v>100</v>
      </c>
      <c r="AA43" s="667"/>
      <c r="AB43" s="667"/>
      <c r="AC43" s="667"/>
      <c r="AD43" s="668">
        <v>9609066</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133829</v>
      </c>
      <c r="CS43" s="661"/>
      <c r="CT43" s="661"/>
      <c r="CU43" s="661"/>
      <c r="CV43" s="661"/>
      <c r="CW43" s="661"/>
      <c r="CX43" s="661"/>
      <c r="CY43" s="662"/>
      <c r="CZ43" s="645">
        <v>0.6</v>
      </c>
      <c r="DA43" s="663"/>
      <c r="DB43" s="663"/>
      <c r="DC43" s="664"/>
      <c r="DD43" s="648">
        <v>133829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3051635</v>
      </c>
      <c r="CS44" s="643"/>
      <c r="CT44" s="643"/>
      <c r="CU44" s="643"/>
      <c r="CV44" s="643"/>
      <c r="CW44" s="643"/>
      <c r="CX44" s="643"/>
      <c r="CY44" s="644"/>
      <c r="CZ44" s="645">
        <v>13.9</v>
      </c>
      <c r="DA44" s="646"/>
      <c r="DB44" s="646"/>
      <c r="DC44" s="647"/>
      <c r="DD44" s="648">
        <v>699452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1665951</v>
      </c>
      <c r="CS45" s="661"/>
      <c r="CT45" s="661"/>
      <c r="CU45" s="661"/>
      <c r="CV45" s="661"/>
      <c r="CW45" s="661"/>
      <c r="CX45" s="661"/>
      <c r="CY45" s="662"/>
      <c r="CZ45" s="645">
        <v>7.6</v>
      </c>
      <c r="DA45" s="663"/>
      <c r="DB45" s="663"/>
      <c r="DC45" s="664"/>
      <c r="DD45" s="648">
        <v>106788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1339568</v>
      </c>
      <c r="CS46" s="643"/>
      <c r="CT46" s="643"/>
      <c r="CU46" s="643"/>
      <c r="CV46" s="643"/>
      <c r="CW46" s="643"/>
      <c r="CX46" s="643"/>
      <c r="CY46" s="644"/>
      <c r="CZ46" s="645">
        <v>6.1</v>
      </c>
      <c r="DA46" s="646"/>
      <c r="DB46" s="646"/>
      <c r="DC46" s="647"/>
      <c r="DD46" s="648">
        <v>588362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204704</v>
      </c>
      <c r="CS47" s="661"/>
      <c r="CT47" s="661"/>
      <c r="CU47" s="661"/>
      <c r="CV47" s="661"/>
      <c r="CW47" s="661"/>
      <c r="CX47" s="661"/>
      <c r="CY47" s="662"/>
      <c r="CZ47" s="645">
        <v>0.9</v>
      </c>
      <c r="DA47" s="663"/>
      <c r="DB47" s="663"/>
      <c r="DC47" s="664"/>
      <c r="DD47" s="648">
        <v>25060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244</v>
      </c>
      <c r="CS48" s="643"/>
      <c r="CT48" s="643"/>
      <c r="CU48" s="643"/>
      <c r="CV48" s="643"/>
      <c r="CW48" s="643"/>
      <c r="CX48" s="643"/>
      <c r="CY48" s="644"/>
      <c r="CZ48" s="645" t="s">
        <v>244</v>
      </c>
      <c r="DA48" s="646"/>
      <c r="DB48" s="646"/>
      <c r="DC48" s="647"/>
      <c r="DD48" s="648" t="s">
        <v>244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22020614</v>
      </c>
      <c r="CS49" s="627"/>
      <c r="CT49" s="627"/>
      <c r="CU49" s="627"/>
      <c r="CV49" s="627"/>
      <c r="CW49" s="627"/>
      <c r="CX49" s="627"/>
      <c r="CY49" s="628"/>
      <c r="CZ49" s="629">
        <v>100</v>
      </c>
      <c r="DA49" s="630"/>
      <c r="DB49" s="630"/>
      <c r="DC49" s="631"/>
      <c r="DD49" s="632">
        <v>12214816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EYtIxiYkgc+FFP+dalr4XOOsLEeewlFWp3ZEda3lIjUOs7gjVT4s7UqYRFHA+ZFfqBYcU9uoxtA4xxrj+bWpw==" saltValue="NVqPTTcFAd2oxi4L/lAg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2" sqref="A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23386</v>
      </c>
      <c r="R7" s="1162"/>
      <c r="S7" s="1162"/>
      <c r="T7" s="1162"/>
      <c r="U7" s="1162"/>
      <c r="V7" s="1162">
        <v>22021</v>
      </c>
      <c r="W7" s="1162"/>
      <c r="X7" s="1162"/>
      <c r="Y7" s="1162"/>
      <c r="Z7" s="1162"/>
      <c r="AA7" s="1162">
        <v>1366</v>
      </c>
      <c r="AB7" s="1162"/>
      <c r="AC7" s="1162"/>
      <c r="AD7" s="1162"/>
      <c r="AE7" s="1163"/>
      <c r="AF7" s="1164">
        <v>1316</v>
      </c>
      <c r="AG7" s="1165"/>
      <c r="AH7" s="1165"/>
      <c r="AI7" s="1165"/>
      <c r="AJ7" s="1166"/>
      <c r="AK7" s="1148">
        <v>873</v>
      </c>
      <c r="AL7" s="1149"/>
      <c r="AM7" s="1149"/>
      <c r="AN7" s="1149"/>
      <c r="AO7" s="1149"/>
      <c r="AP7" s="1149">
        <v>16541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602</v>
      </c>
      <c r="BT7" s="1153"/>
      <c r="BU7" s="1153"/>
      <c r="BV7" s="1153"/>
      <c r="BW7" s="1153"/>
      <c r="BX7" s="1153"/>
      <c r="BY7" s="1153"/>
      <c r="BZ7" s="1153"/>
      <c r="CA7" s="1153"/>
      <c r="CB7" s="1153"/>
      <c r="CC7" s="1153"/>
      <c r="CD7" s="1153"/>
      <c r="CE7" s="1153"/>
      <c r="CF7" s="1153"/>
      <c r="CG7" s="1154"/>
      <c r="CH7" s="1145" t="s">
        <v>601</v>
      </c>
      <c r="CI7" s="1146"/>
      <c r="CJ7" s="1146"/>
      <c r="CK7" s="1146"/>
      <c r="CL7" s="1147"/>
      <c r="CM7" s="1145" t="s">
        <v>601</v>
      </c>
      <c r="CN7" s="1146"/>
      <c r="CO7" s="1146"/>
      <c r="CP7" s="1146"/>
      <c r="CQ7" s="1147"/>
      <c r="CR7" s="1145">
        <v>10</v>
      </c>
      <c r="CS7" s="1146"/>
      <c r="CT7" s="1146"/>
      <c r="CU7" s="1146"/>
      <c r="CV7" s="1147"/>
      <c r="CW7" s="1145" t="s">
        <v>601</v>
      </c>
      <c r="CX7" s="1146"/>
      <c r="CY7" s="1146"/>
      <c r="CZ7" s="1146"/>
      <c r="DA7" s="1147"/>
      <c r="DB7" s="1145" t="s">
        <v>601</v>
      </c>
      <c r="DC7" s="1146"/>
      <c r="DD7" s="1146"/>
      <c r="DE7" s="1146"/>
      <c r="DF7" s="1147"/>
      <c r="DG7" s="1145" t="s">
        <v>601</v>
      </c>
      <c r="DH7" s="1146"/>
      <c r="DI7" s="1146"/>
      <c r="DJ7" s="1146"/>
      <c r="DK7" s="1147"/>
      <c r="DL7" s="1145" t="s">
        <v>601</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23386</v>
      </c>
      <c r="R23" s="1126"/>
      <c r="S23" s="1126"/>
      <c r="T23" s="1126"/>
      <c r="U23" s="1126"/>
      <c r="V23" s="1126">
        <v>22021</v>
      </c>
      <c r="W23" s="1126"/>
      <c r="X23" s="1126"/>
      <c r="Y23" s="1126"/>
      <c r="Z23" s="1126"/>
      <c r="AA23" s="1126">
        <v>1366</v>
      </c>
      <c r="AB23" s="1126"/>
      <c r="AC23" s="1126"/>
      <c r="AD23" s="1126"/>
      <c r="AE23" s="1127"/>
      <c r="AF23" s="1128">
        <v>1316</v>
      </c>
      <c r="AG23" s="1126"/>
      <c r="AH23" s="1126"/>
      <c r="AI23" s="1126"/>
      <c r="AJ23" s="1129"/>
      <c r="AK23" s="1130"/>
      <c r="AL23" s="1131"/>
      <c r="AM23" s="1131"/>
      <c r="AN23" s="1131"/>
      <c r="AO23" s="1131"/>
      <c r="AP23" s="1126">
        <v>16541</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3165</v>
      </c>
      <c r="R28" s="1111"/>
      <c r="S28" s="1111"/>
      <c r="T28" s="1111"/>
      <c r="U28" s="1111"/>
      <c r="V28" s="1111">
        <v>3126</v>
      </c>
      <c r="W28" s="1111"/>
      <c r="X28" s="1111"/>
      <c r="Y28" s="1111"/>
      <c r="Z28" s="1111"/>
      <c r="AA28" s="1111">
        <v>39</v>
      </c>
      <c r="AB28" s="1111"/>
      <c r="AC28" s="1111"/>
      <c r="AD28" s="1111"/>
      <c r="AE28" s="1112"/>
      <c r="AF28" s="1113">
        <v>39</v>
      </c>
      <c r="AG28" s="1111"/>
      <c r="AH28" s="1111"/>
      <c r="AI28" s="1111"/>
      <c r="AJ28" s="1114"/>
      <c r="AK28" s="1115">
        <v>233</v>
      </c>
      <c r="AL28" s="1103"/>
      <c r="AM28" s="1103"/>
      <c r="AN28" s="1103"/>
      <c r="AO28" s="1103"/>
      <c r="AP28" s="1103" t="s">
        <v>601</v>
      </c>
      <c r="AQ28" s="1103"/>
      <c r="AR28" s="1103"/>
      <c r="AS28" s="1103"/>
      <c r="AT28" s="1103"/>
      <c r="AU28" s="1103" t="s">
        <v>601</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3861</v>
      </c>
      <c r="R29" s="1101"/>
      <c r="S29" s="1101"/>
      <c r="T29" s="1101"/>
      <c r="U29" s="1101"/>
      <c r="V29" s="1101">
        <v>3704</v>
      </c>
      <c r="W29" s="1101"/>
      <c r="X29" s="1101"/>
      <c r="Y29" s="1101"/>
      <c r="Z29" s="1101"/>
      <c r="AA29" s="1101">
        <v>157</v>
      </c>
      <c r="AB29" s="1101"/>
      <c r="AC29" s="1101"/>
      <c r="AD29" s="1101"/>
      <c r="AE29" s="1102"/>
      <c r="AF29" s="1094">
        <v>157</v>
      </c>
      <c r="AG29" s="1095"/>
      <c r="AH29" s="1095"/>
      <c r="AI29" s="1095"/>
      <c r="AJ29" s="1096"/>
      <c r="AK29" s="1037">
        <v>559</v>
      </c>
      <c r="AL29" s="1028"/>
      <c r="AM29" s="1028"/>
      <c r="AN29" s="1028"/>
      <c r="AO29" s="1028"/>
      <c r="AP29" s="1028" t="s">
        <v>601</v>
      </c>
      <c r="AQ29" s="1028"/>
      <c r="AR29" s="1028"/>
      <c r="AS29" s="1028"/>
      <c r="AT29" s="1028"/>
      <c r="AU29" s="1028" t="s">
        <v>601</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822</v>
      </c>
      <c r="R30" s="1101"/>
      <c r="S30" s="1101"/>
      <c r="T30" s="1101"/>
      <c r="U30" s="1101"/>
      <c r="V30" s="1101">
        <v>813</v>
      </c>
      <c r="W30" s="1101"/>
      <c r="X30" s="1101"/>
      <c r="Y30" s="1101"/>
      <c r="Z30" s="1101"/>
      <c r="AA30" s="1101">
        <v>8</v>
      </c>
      <c r="AB30" s="1101"/>
      <c r="AC30" s="1101"/>
      <c r="AD30" s="1101"/>
      <c r="AE30" s="1102"/>
      <c r="AF30" s="1094">
        <v>8</v>
      </c>
      <c r="AG30" s="1095"/>
      <c r="AH30" s="1095"/>
      <c r="AI30" s="1095"/>
      <c r="AJ30" s="1096"/>
      <c r="AK30" s="1037">
        <v>487</v>
      </c>
      <c r="AL30" s="1028"/>
      <c r="AM30" s="1028"/>
      <c r="AN30" s="1028"/>
      <c r="AO30" s="1028"/>
      <c r="AP30" s="1028" t="s">
        <v>601</v>
      </c>
      <c r="AQ30" s="1028"/>
      <c r="AR30" s="1028"/>
      <c r="AS30" s="1028"/>
      <c r="AT30" s="1028"/>
      <c r="AU30" s="1028" t="s">
        <v>601</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1385</v>
      </c>
      <c r="R31" s="1101"/>
      <c r="S31" s="1101"/>
      <c r="T31" s="1101"/>
      <c r="U31" s="1101"/>
      <c r="V31" s="1101">
        <v>1263</v>
      </c>
      <c r="W31" s="1101"/>
      <c r="X31" s="1101"/>
      <c r="Y31" s="1101"/>
      <c r="Z31" s="1101"/>
      <c r="AA31" s="1101">
        <v>121</v>
      </c>
      <c r="AB31" s="1101"/>
      <c r="AC31" s="1101"/>
      <c r="AD31" s="1101"/>
      <c r="AE31" s="1102"/>
      <c r="AF31" s="1094">
        <v>840</v>
      </c>
      <c r="AG31" s="1095"/>
      <c r="AH31" s="1095"/>
      <c r="AI31" s="1095"/>
      <c r="AJ31" s="1096"/>
      <c r="AK31" s="1037">
        <v>7</v>
      </c>
      <c r="AL31" s="1028"/>
      <c r="AM31" s="1028"/>
      <c r="AN31" s="1028"/>
      <c r="AO31" s="1028"/>
      <c r="AP31" s="1028">
        <v>98</v>
      </c>
      <c r="AQ31" s="1028"/>
      <c r="AR31" s="1028"/>
      <c r="AS31" s="1028"/>
      <c r="AT31" s="1028"/>
      <c r="AU31" s="1028">
        <v>0</v>
      </c>
      <c r="AV31" s="1028"/>
      <c r="AW31" s="1028"/>
      <c r="AX31" s="1028"/>
      <c r="AY31" s="1028"/>
      <c r="AZ31" s="1099" t="s">
        <v>601</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888</v>
      </c>
      <c r="R32" s="1101"/>
      <c r="S32" s="1101"/>
      <c r="T32" s="1101"/>
      <c r="U32" s="1101"/>
      <c r="V32" s="1101">
        <v>984</v>
      </c>
      <c r="W32" s="1101"/>
      <c r="X32" s="1101"/>
      <c r="Y32" s="1101"/>
      <c r="Z32" s="1101"/>
      <c r="AA32" s="1101">
        <v>-96</v>
      </c>
      <c r="AB32" s="1101"/>
      <c r="AC32" s="1101"/>
      <c r="AD32" s="1101"/>
      <c r="AE32" s="1102"/>
      <c r="AF32" s="1094">
        <v>643</v>
      </c>
      <c r="AG32" s="1095"/>
      <c r="AH32" s="1095"/>
      <c r="AI32" s="1095"/>
      <c r="AJ32" s="1096"/>
      <c r="AK32" s="1037">
        <v>27</v>
      </c>
      <c r="AL32" s="1028"/>
      <c r="AM32" s="1028"/>
      <c r="AN32" s="1028"/>
      <c r="AO32" s="1028"/>
      <c r="AP32" s="1028">
        <v>4557</v>
      </c>
      <c r="AQ32" s="1028"/>
      <c r="AR32" s="1028"/>
      <c r="AS32" s="1028"/>
      <c r="AT32" s="1028"/>
      <c r="AU32" s="1028">
        <v>570</v>
      </c>
      <c r="AV32" s="1028"/>
      <c r="AW32" s="1028"/>
      <c r="AX32" s="1028"/>
      <c r="AY32" s="1028"/>
      <c r="AZ32" s="1099" t="s">
        <v>601</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185</v>
      </c>
      <c r="R33" s="1101"/>
      <c r="S33" s="1101"/>
      <c r="T33" s="1101"/>
      <c r="U33" s="1101"/>
      <c r="V33" s="1101">
        <v>181</v>
      </c>
      <c r="W33" s="1101"/>
      <c r="X33" s="1101"/>
      <c r="Y33" s="1101"/>
      <c r="Z33" s="1101"/>
      <c r="AA33" s="1101">
        <v>4</v>
      </c>
      <c r="AB33" s="1101"/>
      <c r="AC33" s="1101"/>
      <c r="AD33" s="1101"/>
      <c r="AE33" s="1102"/>
      <c r="AF33" s="1094">
        <v>496</v>
      </c>
      <c r="AG33" s="1095"/>
      <c r="AH33" s="1095"/>
      <c r="AI33" s="1095"/>
      <c r="AJ33" s="1096"/>
      <c r="AK33" s="1037">
        <v>1</v>
      </c>
      <c r="AL33" s="1028"/>
      <c r="AM33" s="1028"/>
      <c r="AN33" s="1028"/>
      <c r="AO33" s="1028"/>
      <c r="AP33" s="1028">
        <v>131</v>
      </c>
      <c r="AQ33" s="1028"/>
      <c r="AR33" s="1028"/>
      <c r="AS33" s="1028"/>
      <c r="AT33" s="1028"/>
      <c r="AU33" s="1028">
        <v>1</v>
      </c>
      <c r="AV33" s="1028"/>
      <c r="AW33" s="1028"/>
      <c r="AX33" s="1028"/>
      <c r="AY33" s="1028"/>
      <c r="AZ33" s="1099" t="s">
        <v>601</v>
      </c>
      <c r="BA33" s="1099"/>
      <c r="BB33" s="1099"/>
      <c r="BC33" s="1099"/>
      <c r="BD33" s="1099"/>
      <c r="BE33" s="1083" t="s">
        <v>410</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412</v>
      </c>
      <c r="C34" s="1089"/>
      <c r="D34" s="1089"/>
      <c r="E34" s="1089"/>
      <c r="F34" s="1089"/>
      <c r="G34" s="1089"/>
      <c r="H34" s="1089"/>
      <c r="I34" s="1089"/>
      <c r="J34" s="1089"/>
      <c r="K34" s="1089"/>
      <c r="L34" s="1089"/>
      <c r="M34" s="1089"/>
      <c r="N34" s="1089"/>
      <c r="O34" s="1089"/>
      <c r="P34" s="1090"/>
      <c r="Q34" s="1100">
        <v>1545</v>
      </c>
      <c r="R34" s="1101"/>
      <c r="S34" s="1101"/>
      <c r="T34" s="1101"/>
      <c r="U34" s="1101"/>
      <c r="V34" s="1101">
        <v>1220</v>
      </c>
      <c r="W34" s="1101"/>
      <c r="X34" s="1101"/>
      <c r="Y34" s="1101"/>
      <c r="Z34" s="1101"/>
      <c r="AA34" s="1101">
        <v>324</v>
      </c>
      <c r="AB34" s="1101"/>
      <c r="AC34" s="1101"/>
      <c r="AD34" s="1101"/>
      <c r="AE34" s="1102"/>
      <c r="AF34" s="1094">
        <v>574</v>
      </c>
      <c r="AG34" s="1095"/>
      <c r="AH34" s="1095"/>
      <c r="AI34" s="1095"/>
      <c r="AJ34" s="1096"/>
      <c r="AK34" s="1037">
        <v>706</v>
      </c>
      <c r="AL34" s="1028"/>
      <c r="AM34" s="1028"/>
      <c r="AN34" s="1028"/>
      <c r="AO34" s="1028"/>
      <c r="AP34" s="1028">
        <v>8414</v>
      </c>
      <c r="AQ34" s="1028"/>
      <c r="AR34" s="1028"/>
      <c r="AS34" s="1028"/>
      <c r="AT34" s="1028"/>
      <c r="AU34" s="1028">
        <v>5209</v>
      </c>
      <c r="AV34" s="1028"/>
      <c r="AW34" s="1028"/>
      <c r="AX34" s="1028"/>
      <c r="AY34" s="1028"/>
      <c r="AZ34" s="1099" t="s">
        <v>601</v>
      </c>
      <c r="BA34" s="1099"/>
      <c r="BB34" s="1099"/>
      <c r="BC34" s="1099"/>
      <c r="BD34" s="1099"/>
      <c r="BE34" s="1083" t="s">
        <v>413</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414</v>
      </c>
      <c r="C35" s="1089"/>
      <c r="D35" s="1089"/>
      <c r="E35" s="1089"/>
      <c r="F35" s="1089"/>
      <c r="G35" s="1089"/>
      <c r="H35" s="1089"/>
      <c r="I35" s="1089"/>
      <c r="J35" s="1089"/>
      <c r="K35" s="1089"/>
      <c r="L35" s="1089"/>
      <c r="M35" s="1089"/>
      <c r="N35" s="1089"/>
      <c r="O35" s="1089"/>
      <c r="P35" s="1090"/>
      <c r="Q35" s="1100">
        <v>0</v>
      </c>
      <c r="R35" s="1101"/>
      <c r="S35" s="1101"/>
      <c r="T35" s="1101"/>
      <c r="U35" s="1101"/>
      <c r="V35" s="1101" t="s">
        <v>601</v>
      </c>
      <c r="W35" s="1101"/>
      <c r="X35" s="1101"/>
      <c r="Y35" s="1101"/>
      <c r="Z35" s="1101"/>
      <c r="AA35" s="1101">
        <v>0</v>
      </c>
      <c r="AB35" s="1101"/>
      <c r="AC35" s="1101"/>
      <c r="AD35" s="1101"/>
      <c r="AE35" s="1102"/>
      <c r="AF35" s="1094">
        <v>117</v>
      </c>
      <c r="AG35" s="1095"/>
      <c r="AH35" s="1095"/>
      <c r="AI35" s="1095"/>
      <c r="AJ35" s="1096"/>
      <c r="AK35" s="1037" t="s">
        <v>601</v>
      </c>
      <c r="AL35" s="1028"/>
      <c r="AM35" s="1028"/>
      <c r="AN35" s="1028"/>
      <c r="AO35" s="1028"/>
      <c r="AP35" s="1028" t="s">
        <v>601</v>
      </c>
      <c r="AQ35" s="1028"/>
      <c r="AR35" s="1028"/>
      <c r="AS35" s="1028"/>
      <c r="AT35" s="1028"/>
      <c r="AU35" s="1028" t="s">
        <v>601</v>
      </c>
      <c r="AV35" s="1028"/>
      <c r="AW35" s="1028"/>
      <c r="AX35" s="1028"/>
      <c r="AY35" s="1028"/>
      <c r="AZ35" s="1099" t="s">
        <v>601</v>
      </c>
      <c r="BA35" s="1099"/>
      <c r="BB35" s="1099"/>
      <c r="BC35" s="1099"/>
      <c r="BD35" s="1099"/>
      <c r="BE35" s="1083" t="s">
        <v>415</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416</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2875</v>
      </c>
      <c r="AG63" s="1016"/>
      <c r="AH63" s="1016"/>
      <c r="AI63" s="1016"/>
      <c r="AJ63" s="1081"/>
      <c r="AK63" s="1082"/>
      <c r="AL63" s="1020"/>
      <c r="AM63" s="1020"/>
      <c r="AN63" s="1020"/>
      <c r="AO63" s="1020"/>
      <c r="AP63" s="1016">
        <v>13200</v>
      </c>
      <c r="AQ63" s="1016"/>
      <c r="AR63" s="1016"/>
      <c r="AS63" s="1016"/>
      <c r="AT63" s="1016"/>
      <c r="AU63" s="1016">
        <v>5779</v>
      </c>
      <c r="AV63" s="1016"/>
      <c r="AW63" s="1016"/>
      <c r="AX63" s="1016"/>
      <c r="AY63" s="1016"/>
      <c r="AZ63" s="1076"/>
      <c r="BA63" s="1076"/>
      <c r="BB63" s="1076"/>
      <c r="BC63" s="1076"/>
      <c r="BD63" s="1076"/>
      <c r="BE63" s="1017"/>
      <c r="BF63" s="1017"/>
      <c r="BG63" s="1017"/>
      <c r="BH63" s="1017"/>
      <c r="BI63" s="1018"/>
      <c r="BJ63" s="1077" t="s">
        <v>418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591</v>
      </c>
      <c r="C68" s="1043"/>
      <c r="D68" s="1043"/>
      <c r="E68" s="1043"/>
      <c r="F68" s="1043"/>
      <c r="G68" s="1043"/>
      <c r="H68" s="1043"/>
      <c r="I68" s="1043"/>
      <c r="J68" s="1043"/>
      <c r="K68" s="1043"/>
      <c r="L68" s="1043"/>
      <c r="M68" s="1043"/>
      <c r="N68" s="1043"/>
      <c r="O68" s="1043"/>
      <c r="P68" s="1044"/>
      <c r="Q68" s="1045">
        <v>709</v>
      </c>
      <c r="R68" s="1039"/>
      <c r="S68" s="1039"/>
      <c r="T68" s="1039"/>
      <c r="U68" s="1039"/>
      <c r="V68" s="1039">
        <v>658</v>
      </c>
      <c r="W68" s="1039"/>
      <c r="X68" s="1039"/>
      <c r="Y68" s="1039"/>
      <c r="Z68" s="1039"/>
      <c r="AA68" s="1039">
        <v>51</v>
      </c>
      <c r="AB68" s="1039"/>
      <c r="AC68" s="1039"/>
      <c r="AD68" s="1039"/>
      <c r="AE68" s="1039"/>
      <c r="AF68" s="1039">
        <v>51</v>
      </c>
      <c r="AG68" s="1039"/>
      <c r="AH68" s="1039"/>
      <c r="AI68" s="1039"/>
      <c r="AJ68" s="1039"/>
      <c r="AK68" s="1039">
        <v>173</v>
      </c>
      <c r="AL68" s="1039"/>
      <c r="AM68" s="1039"/>
      <c r="AN68" s="1039"/>
      <c r="AO68" s="1039"/>
      <c r="AP68" s="1039" t="s">
        <v>601</v>
      </c>
      <c r="AQ68" s="1039"/>
      <c r="AR68" s="1039"/>
      <c r="AS68" s="1039"/>
      <c r="AT68" s="1039"/>
      <c r="AU68" s="1039" t="s">
        <v>601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592</v>
      </c>
      <c r="C69" s="1032"/>
      <c r="D69" s="1032"/>
      <c r="E69" s="1032"/>
      <c r="F69" s="1032"/>
      <c r="G69" s="1032"/>
      <c r="H69" s="1032"/>
      <c r="I69" s="1032"/>
      <c r="J69" s="1032"/>
      <c r="K69" s="1032"/>
      <c r="L69" s="1032"/>
      <c r="M69" s="1032"/>
      <c r="N69" s="1032"/>
      <c r="O69" s="1032"/>
      <c r="P69" s="1033"/>
      <c r="Q69" s="1034">
        <v>5776</v>
      </c>
      <c r="R69" s="1028"/>
      <c r="S69" s="1028"/>
      <c r="T69" s="1028"/>
      <c r="U69" s="1028"/>
      <c r="V69" s="1028">
        <v>4844</v>
      </c>
      <c r="W69" s="1028"/>
      <c r="X69" s="1028"/>
      <c r="Y69" s="1028"/>
      <c r="Z69" s="1028"/>
      <c r="AA69" s="1028">
        <v>932</v>
      </c>
      <c r="AB69" s="1028"/>
      <c r="AC69" s="1028"/>
      <c r="AD69" s="1028"/>
      <c r="AE69" s="1028"/>
      <c r="AF69" s="1028">
        <v>932</v>
      </c>
      <c r="AG69" s="1028"/>
      <c r="AH69" s="1028"/>
      <c r="AI69" s="1028"/>
      <c r="AJ69" s="1028"/>
      <c r="AK69" s="1028" t="s">
        <v>601</v>
      </c>
      <c r="AL69" s="1028"/>
      <c r="AM69" s="1028"/>
      <c r="AN69" s="1028"/>
      <c r="AO69" s="1028"/>
      <c r="AP69" s="1028" t="s">
        <v>601</v>
      </c>
      <c r="AQ69" s="1028"/>
      <c r="AR69" s="1028"/>
      <c r="AS69" s="1028"/>
      <c r="AT69" s="1028"/>
      <c r="AU69" s="1028" t="s">
        <v>601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593</v>
      </c>
      <c r="C70" s="1032"/>
      <c r="D70" s="1032"/>
      <c r="E70" s="1032"/>
      <c r="F70" s="1032"/>
      <c r="G70" s="1032"/>
      <c r="H70" s="1032"/>
      <c r="I70" s="1032"/>
      <c r="J70" s="1032"/>
      <c r="K70" s="1032"/>
      <c r="L70" s="1032"/>
      <c r="M70" s="1032"/>
      <c r="N70" s="1032"/>
      <c r="O70" s="1032"/>
      <c r="P70" s="1033"/>
      <c r="Q70" s="1034">
        <v>1737</v>
      </c>
      <c r="R70" s="1028"/>
      <c r="S70" s="1028"/>
      <c r="T70" s="1028"/>
      <c r="U70" s="1028"/>
      <c r="V70" s="1028">
        <v>1733</v>
      </c>
      <c r="W70" s="1028"/>
      <c r="X70" s="1028"/>
      <c r="Y70" s="1028"/>
      <c r="Z70" s="1028"/>
      <c r="AA70" s="1028">
        <v>5</v>
      </c>
      <c r="AB70" s="1028"/>
      <c r="AC70" s="1028"/>
      <c r="AD70" s="1028"/>
      <c r="AE70" s="1028"/>
      <c r="AF70" s="1028">
        <v>5</v>
      </c>
      <c r="AG70" s="1028"/>
      <c r="AH70" s="1028"/>
      <c r="AI70" s="1028"/>
      <c r="AJ70" s="1028"/>
      <c r="AK70" s="1028">
        <v>42</v>
      </c>
      <c r="AL70" s="1028"/>
      <c r="AM70" s="1028"/>
      <c r="AN70" s="1028"/>
      <c r="AO70" s="1028"/>
      <c r="AP70" s="1028" t="s">
        <v>601</v>
      </c>
      <c r="AQ70" s="1028"/>
      <c r="AR70" s="1028"/>
      <c r="AS70" s="1028"/>
      <c r="AT70" s="1028"/>
      <c r="AU70" s="1028" t="s">
        <v>601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594</v>
      </c>
      <c r="C71" s="1032"/>
      <c r="D71" s="1032"/>
      <c r="E71" s="1032"/>
      <c r="F71" s="1032"/>
      <c r="G71" s="1032"/>
      <c r="H71" s="1032"/>
      <c r="I71" s="1032"/>
      <c r="J71" s="1032"/>
      <c r="K71" s="1032"/>
      <c r="L71" s="1032"/>
      <c r="M71" s="1032"/>
      <c r="N71" s="1032"/>
      <c r="O71" s="1032"/>
      <c r="P71" s="1033"/>
      <c r="Q71" s="1034">
        <v>3</v>
      </c>
      <c r="R71" s="1028"/>
      <c r="S71" s="1028"/>
      <c r="T71" s="1028"/>
      <c r="U71" s="1028"/>
      <c r="V71" s="1028">
        <v>2</v>
      </c>
      <c r="W71" s="1028"/>
      <c r="X71" s="1028"/>
      <c r="Y71" s="1028"/>
      <c r="Z71" s="1028"/>
      <c r="AA71" s="1028">
        <v>1</v>
      </c>
      <c r="AB71" s="1028"/>
      <c r="AC71" s="1028"/>
      <c r="AD71" s="1028"/>
      <c r="AE71" s="1028"/>
      <c r="AF71" s="1028">
        <v>1</v>
      </c>
      <c r="AG71" s="1028"/>
      <c r="AH71" s="1028"/>
      <c r="AI71" s="1028"/>
      <c r="AJ71" s="1028"/>
      <c r="AK71" s="1028" t="s">
        <v>601</v>
      </c>
      <c r="AL71" s="1028"/>
      <c r="AM71" s="1028"/>
      <c r="AN71" s="1028"/>
      <c r="AO71" s="1028"/>
      <c r="AP71" s="1028" t="s">
        <v>601</v>
      </c>
      <c r="AQ71" s="1028"/>
      <c r="AR71" s="1028"/>
      <c r="AS71" s="1028"/>
      <c r="AT71" s="1028"/>
      <c r="AU71" s="1028" t="s">
        <v>601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595</v>
      </c>
      <c r="C72" s="1032"/>
      <c r="D72" s="1032"/>
      <c r="E72" s="1032"/>
      <c r="F72" s="1032"/>
      <c r="G72" s="1032"/>
      <c r="H72" s="1032"/>
      <c r="I72" s="1032"/>
      <c r="J72" s="1032"/>
      <c r="K72" s="1032"/>
      <c r="L72" s="1032"/>
      <c r="M72" s="1032"/>
      <c r="N72" s="1032"/>
      <c r="O72" s="1032"/>
      <c r="P72" s="1033"/>
      <c r="Q72" s="1034">
        <v>12</v>
      </c>
      <c r="R72" s="1028"/>
      <c r="S72" s="1028"/>
      <c r="T72" s="1028"/>
      <c r="U72" s="1028"/>
      <c r="V72" s="1028">
        <v>9</v>
      </c>
      <c r="W72" s="1028"/>
      <c r="X72" s="1028"/>
      <c r="Y72" s="1028"/>
      <c r="Z72" s="1028"/>
      <c r="AA72" s="1028">
        <v>3</v>
      </c>
      <c r="AB72" s="1028"/>
      <c r="AC72" s="1028"/>
      <c r="AD72" s="1028"/>
      <c r="AE72" s="1028"/>
      <c r="AF72" s="1028">
        <v>3</v>
      </c>
      <c r="AG72" s="1028"/>
      <c r="AH72" s="1028"/>
      <c r="AI72" s="1028"/>
      <c r="AJ72" s="1028"/>
      <c r="AK72" s="1028" t="s">
        <v>601</v>
      </c>
      <c r="AL72" s="1028"/>
      <c r="AM72" s="1028"/>
      <c r="AN72" s="1028"/>
      <c r="AO72" s="1028"/>
      <c r="AP72" s="1028" t="s">
        <v>601</v>
      </c>
      <c r="AQ72" s="1028"/>
      <c r="AR72" s="1028"/>
      <c r="AS72" s="1028"/>
      <c r="AT72" s="1028"/>
      <c r="AU72" s="1028" t="s">
        <v>601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596</v>
      </c>
      <c r="C73" s="1032"/>
      <c r="D73" s="1032"/>
      <c r="E73" s="1032"/>
      <c r="F73" s="1032"/>
      <c r="G73" s="1032"/>
      <c r="H73" s="1032"/>
      <c r="I73" s="1032"/>
      <c r="J73" s="1032"/>
      <c r="K73" s="1032"/>
      <c r="L73" s="1032"/>
      <c r="M73" s="1032"/>
      <c r="N73" s="1032"/>
      <c r="O73" s="1032"/>
      <c r="P73" s="1033"/>
      <c r="Q73" s="1034">
        <v>1045</v>
      </c>
      <c r="R73" s="1028"/>
      <c r="S73" s="1028"/>
      <c r="T73" s="1028"/>
      <c r="U73" s="1028"/>
      <c r="V73" s="1028">
        <v>953</v>
      </c>
      <c r="W73" s="1028"/>
      <c r="X73" s="1028"/>
      <c r="Y73" s="1028"/>
      <c r="Z73" s="1028"/>
      <c r="AA73" s="1028">
        <v>92</v>
      </c>
      <c r="AB73" s="1028"/>
      <c r="AC73" s="1028"/>
      <c r="AD73" s="1028"/>
      <c r="AE73" s="1028"/>
      <c r="AF73" s="1028">
        <v>92</v>
      </c>
      <c r="AG73" s="1028"/>
      <c r="AH73" s="1028"/>
      <c r="AI73" s="1028"/>
      <c r="AJ73" s="1028"/>
      <c r="AK73" s="1028">
        <v>506</v>
      </c>
      <c r="AL73" s="1028"/>
      <c r="AM73" s="1028"/>
      <c r="AN73" s="1028"/>
      <c r="AO73" s="1028"/>
      <c r="AP73" s="1028" t="s">
        <v>601</v>
      </c>
      <c r="AQ73" s="1028"/>
      <c r="AR73" s="1028"/>
      <c r="AS73" s="1028"/>
      <c r="AT73" s="1028"/>
      <c r="AU73" s="1028" t="s">
        <v>601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597</v>
      </c>
      <c r="C74" s="1032"/>
      <c r="D74" s="1032"/>
      <c r="E74" s="1032"/>
      <c r="F74" s="1032"/>
      <c r="G74" s="1032"/>
      <c r="H74" s="1032"/>
      <c r="I74" s="1032"/>
      <c r="J74" s="1032"/>
      <c r="K74" s="1032"/>
      <c r="L74" s="1032"/>
      <c r="M74" s="1032"/>
      <c r="N74" s="1032"/>
      <c r="O74" s="1032"/>
      <c r="P74" s="1033"/>
      <c r="Q74" s="1034">
        <v>1079</v>
      </c>
      <c r="R74" s="1028"/>
      <c r="S74" s="1028"/>
      <c r="T74" s="1028"/>
      <c r="U74" s="1028"/>
      <c r="V74" s="1028">
        <v>1020</v>
      </c>
      <c r="W74" s="1028"/>
      <c r="X74" s="1028"/>
      <c r="Y74" s="1028"/>
      <c r="Z74" s="1028"/>
      <c r="AA74" s="1028">
        <v>60</v>
      </c>
      <c r="AB74" s="1028"/>
      <c r="AC74" s="1028"/>
      <c r="AD74" s="1028"/>
      <c r="AE74" s="1028"/>
      <c r="AF74" s="1028">
        <v>60</v>
      </c>
      <c r="AG74" s="1028"/>
      <c r="AH74" s="1028"/>
      <c r="AI74" s="1028"/>
      <c r="AJ74" s="1028"/>
      <c r="AK74" s="1028" t="s">
        <v>601</v>
      </c>
      <c r="AL74" s="1028"/>
      <c r="AM74" s="1028"/>
      <c r="AN74" s="1028"/>
      <c r="AO74" s="1028"/>
      <c r="AP74" s="1028" t="s">
        <v>601</v>
      </c>
      <c r="AQ74" s="1028"/>
      <c r="AR74" s="1028"/>
      <c r="AS74" s="1028"/>
      <c r="AT74" s="1028"/>
      <c r="AU74" s="1028" t="s">
        <v>601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598</v>
      </c>
      <c r="C75" s="1032"/>
      <c r="D75" s="1032"/>
      <c r="E75" s="1032"/>
      <c r="F75" s="1032"/>
      <c r="G75" s="1032"/>
      <c r="H75" s="1032"/>
      <c r="I75" s="1032"/>
      <c r="J75" s="1032"/>
      <c r="K75" s="1032"/>
      <c r="L75" s="1032"/>
      <c r="M75" s="1032"/>
      <c r="N75" s="1032"/>
      <c r="O75" s="1032"/>
      <c r="P75" s="1033"/>
      <c r="Q75" s="1035">
        <v>274056</v>
      </c>
      <c r="R75" s="1036"/>
      <c r="S75" s="1036"/>
      <c r="T75" s="1036"/>
      <c r="U75" s="1037"/>
      <c r="V75" s="1038">
        <v>262602</v>
      </c>
      <c r="W75" s="1036"/>
      <c r="X75" s="1036"/>
      <c r="Y75" s="1036"/>
      <c r="Z75" s="1037"/>
      <c r="AA75" s="1038">
        <v>11455</v>
      </c>
      <c r="AB75" s="1036"/>
      <c r="AC75" s="1036"/>
      <c r="AD75" s="1036"/>
      <c r="AE75" s="1037"/>
      <c r="AF75" s="1038">
        <v>11455</v>
      </c>
      <c r="AG75" s="1036"/>
      <c r="AH75" s="1036"/>
      <c r="AI75" s="1036"/>
      <c r="AJ75" s="1037"/>
      <c r="AK75" s="1038">
        <v>900</v>
      </c>
      <c r="AL75" s="1036"/>
      <c r="AM75" s="1036"/>
      <c r="AN75" s="1036"/>
      <c r="AO75" s="1037"/>
      <c r="AP75" s="1038" t="s">
        <v>601</v>
      </c>
      <c r="AQ75" s="1036"/>
      <c r="AR75" s="1036"/>
      <c r="AS75" s="1036"/>
      <c r="AT75" s="1037"/>
      <c r="AU75" s="1038" t="s">
        <v>601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599</v>
      </c>
      <c r="C76" s="1032"/>
      <c r="D76" s="1032"/>
      <c r="E76" s="1032"/>
      <c r="F76" s="1032"/>
      <c r="G76" s="1032"/>
      <c r="H76" s="1032"/>
      <c r="I76" s="1032"/>
      <c r="J76" s="1032"/>
      <c r="K76" s="1032"/>
      <c r="L76" s="1032"/>
      <c r="M76" s="1032"/>
      <c r="N76" s="1032"/>
      <c r="O76" s="1032"/>
      <c r="P76" s="1033"/>
      <c r="Q76" s="1035">
        <v>425</v>
      </c>
      <c r="R76" s="1036"/>
      <c r="S76" s="1036"/>
      <c r="T76" s="1036"/>
      <c r="U76" s="1037"/>
      <c r="V76" s="1038">
        <v>384</v>
      </c>
      <c r="W76" s="1036"/>
      <c r="X76" s="1036"/>
      <c r="Y76" s="1036"/>
      <c r="Z76" s="1037"/>
      <c r="AA76" s="1038">
        <v>41</v>
      </c>
      <c r="AB76" s="1036"/>
      <c r="AC76" s="1036"/>
      <c r="AD76" s="1036"/>
      <c r="AE76" s="1037"/>
      <c r="AF76" s="1038">
        <v>41</v>
      </c>
      <c r="AG76" s="1036"/>
      <c r="AH76" s="1036"/>
      <c r="AI76" s="1036"/>
      <c r="AJ76" s="1037"/>
      <c r="AK76" s="1038" t="s">
        <v>601</v>
      </c>
      <c r="AL76" s="1036"/>
      <c r="AM76" s="1036"/>
      <c r="AN76" s="1036"/>
      <c r="AO76" s="1037"/>
      <c r="AP76" s="1038">
        <v>552</v>
      </c>
      <c r="AQ76" s="1036"/>
      <c r="AR76" s="1036"/>
      <c r="AS76" s="1036"/>
      <c r="AT76" s="1037"/>
      <c r="AU76" s="1038">
        <v>78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600</v>
      </c>
      <c r="C77" s="1032"/>
      <c r="D77" s="1032"/>
      <c r="E77" s="1032"/>
      <c r="F77" s="1032"/>
      <c r="G77" s="1032"/>
      <c r="H77" s="1032"/>
      <c r="I77" s="1032"/>
      <c r="J77" s="1032"/>
      <c r="K77" s="1032"/>
      <c r="L77" s="1032"/>
      <c r="M77" s="1032"/>
      <c r="N77" s="1032"/>
      <c r="O77" s="1032"/>
      <c r="P77" s="1033"/>
      <c r="Q77" s="1035">
        <v>828</v>
      </c>
      <c r="R77" s="1036"/>
      <c r="S77" s="1036"/>
      <c r="T77" s="1036"/>
      <c r="U77" s="1037"/>
      <c r="V77" s="1038">
        <v>798</v>
      </c>
      <c r="W77" s="1036"/>
      <c r="X77" s="1036"/>
      <c r="Y77" s="1036"/>
      <c r="Z77" s="1037"/>
      <c r="AA77" s="1038">
        <v>30</v>
      </c>
      <c r="AB77" s="1036"/>
      <c r="AC77" s="1036"/>
      <c r="AD77" s="1036"/>
      <c r="AE77" s="1037"/>
      <c r="AF77" s="1038">
        <v>30</v>
      </c>
      <c r="AG77" s="1036"/>
      <c r="AH77" s="1036"/>
      <c r="AI77" s="1036"/>
      <c r="AJ77" s="1037"/>
      <c r="AK77" s="1038">
        <v>16</v>
      </c>
      <c r="AL77" s="1036"/>
      <c r="AM77" s="1036"/>
      <c r="AN77" s="1036"/>
      <c r="AO77" s="1037"/>
      <c r="AP77" s="1038">
        <v>155</v>
      </c>
      <c r="AQ77" s="1036"/>
      <c r="AR77" s="1036"/>
      <c r="AS77" s="1036"/>
      <c r="AT77" s="1037"/>
      <c r="AU77" s="1038">
        <v>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12668</v>
      </c>
      <c r="AG88" s="1016"/>
      <c r="AH88" s="1016"/>
      <c r="AI88" s="1016"/>
      <c r="AJ88" s="1016"/>
      <c r="AK88" s="1020"/>
      <c r="AL88" s="1020"/>
      <c r="AM88" s="1020"/>
      <c r="AN88" s="1020"/>
      <c r="AO88" s="1020"/>
      <c r="AP88" s="1016">
        <v>707</v>
      </c>
      <c r="AQ88" s="1016"/>
      <c r="AR88" s="1016"/>
      <c r="AS88" s="1016"/>
      <c r="AT88" s="1016"/>
      <c r="AU88" s="1016">
        <v>79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t="s">
        <v>608</v>
      </c>
      <c r="CX102" s="1008"/>
      <c r="CY102" s="1008"/>
      <c r="CZ102" s="1008"/>
      <c r="DA102" s="1009"/>
      <c r="DB102" s="1007" t="s">
        <v>608</v>
      </c>
      <c r="DC102" s="1008"/>
      <c r="DD102" s="1008"/>
      <c r="DE102" s="1008"/>
      <c r="DF102" s="1009"/>
      <c r="DG102" s="1007" t="s">
        <v>608</v>
      </c>
      <c r="DH102" s="1008"/>
      <c r="DI102" s="1008"/>
      <c r="DJ102" s="1008"/>
      <c r="DK102" s="1009"/>
      <c r="DL102" s="1007" t="s">
        <v>608</v>
      </c>
      <c r="DM102" s="1008"/>
      <c r="DN102" s="1008"/>
      <c r="DO102" s="1008"/>
      <c r="DP102" s="1009"/>
      <c r="DQ102" s="1007" t="s">
        <v>608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307</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307</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307</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1596580</v>
      </c>
      <c r="AB110" s="944"/>
      <c r="AC110" s="944"/>
      <c r="AD110" s="944"/>
      <c r="AE110" s="945"/>
      <c r="AF110" s="946">
        <v>1734242</v>
      </c>
      <c r="AG110" s="944"/>
      <c r="AH110" s="944"/>
      <c r="AI110" s="944"/>
      <c r="AJ110" s="945"/>
      <c r="AK110" s="946">
        <v>1768405</v>
      </c>
      <c r="AL110" s="944"/>
      <c r="AM110" s="944"/>
      <c r="AN110" s="944"/>
      <c r="AO110" s="945"/>
      <c r="AP110" s="947">
        <v>20.100000000000001</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16462049</v>
      </c>
      <c r="BR110" s="891"/>
      <c r="BS110" s="891"/>
      <c r="BT110" s="891"/>
      <c r="BU110" s="891"/>
      <c r="BV110" s="891">
        <v>16375959</v>
      </c>
      <c r="BW110" s="891"/>
      <c r="BX110" s="891"/>
      <c r="BY110" s="891"/>
      <c r="BZ110" s="891"/>
      <c r="CA110" s="891">
        <v>16541183</v>
      </c>
      <c r="CB110" s="891"/>
      <c r="CC110" s="891"/>
      <c r="CD110" s="891"/>
      <c r="CE110" s="891"/>
      <c r="CF110" s="915">
        <v>188.2</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445</v>
      </c>
      <c r="DH110" s="891"/>
      <c r="DI110" s="891"/>
      <c r="DJ110" s="891"/>
      <c r="DK110" s="891"/>
      <c r="DL110" s="891" t="s">
        <v>445</v>
      </c>
      <c r="DM110" s="891"/>
      <c r="DN110" s="891"/>
      <c r="DO110" s="891"/>
      <c r="DP110" s="891"/>
      <c r="DQ110" s="891" t="s">
        <v>445</v>
      </c>
      <c r="DR110" s="891"/>
      <c r="DS110" s="891"/>
      <c r="DT110" s="891"/>
      <c r="DU110" s="891"/>
      <c r="DV110" s="892" t="s">
        <v>445</v>
      </c>
      <c r="DW110" s="892"/>
      <c r="DX110" s="892"/>
      <c r="DY110" s="892"/>
      <c r="DZ110" s="893"/>
    </row>
    <row r="111" spans="1:131" s="248" customFormat="1" ht="26.25" customHeight="1" x14ac:dyDescent="0.15">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447</v>
      </c>
      <c r="AB111" s="972"/>
      <c r="AC111" s="972"/>
      <c r="AD111" s="972"/>
      <c r="AE111" s="973"/>
      <c r="AF111" s="974" t="s">
        <v>244</v>
      </c>
      <c r="AG111" s="972"/>
      <c r="AH111" s="972"/>
      <c r="AI111" s="972"/>
      <c r="AJ111" s="973"/>
      <c r="AK111" s="974" t="s">
        <v>448</v>
      </c>
      <c r="AL111" s="972"/>
      <c r="AM111" s="972"/>
      <c r="AN111" s="972"/>
      <c r="AO111" s="973"/>
      <c r="AP111" s="975" t="s">
        <v>244</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22856</v>
      </c>
      <c r="BR111" s="863"/>
      <c r="BS111" s="863"/>
      <c r="BT111" s="863"/>
      <c r="BU111" s="863"/>
      <c r="BV111" s="863">
        <v>11428</v>
      </c>
      <c r="BW111" s="863"/>
      <c r="BX111" s="863"/>
      <c r="BY111" s="863"/>
      <c r="BZ111" s="863"/>
      <c r="CA111" s="863" t="s">
        <v>244</v>
      </c>
      <c r="CB111" s="863"/>
      <c r="CC111" s="863"/>
      <c r="CD111" s="863"/>
      <c r="CE111" s="863"/>
      <c r="CF111" s="924" t="s">
        <v>244</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244</v>
      </c>
      <c r="DH111" s="863"/>
      <c r="DI111" s="863"/>
      <c r="DJ111" s="863"/>
      <c r="DK111" s="863"/>
      <c r="DL111" s="863" t="s">
        <v>244</v>
      </c>
      <c r="DM111" s="863"/>
      <c r="DN111" s="863"/>
      <c r="DO111" s="863"/>
      <c r="DP111" s="863"/>
      <c r="DQ111" s="863" t="s">
        <v>448</v>
      </c>
      <c r="DR111" s="863"/>
      <c r="DS111" s="863"/>
      <c r="DT111" s="863"/>
      <c r="DU111" s="863"/>
      <c r="DV111" s="840" t="s">
        <v>447</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453</v>
      </c>
      <c r="AB112" s="826"/>
      <c r="AC112" s="826"/>
      <c r="AD112" s="826"/>
      <c r="AE112" s="827"/>
      <c r="AF112" s="828" t="s">
        <v>454</v>
      </c>
      <c r="AG112" s="826"/>
      <c r="AH112" s="826"/>
      <c r="AI112" s="826"/>
      <c r="AJ112" s="827"/>
      <c r="AK112" s="828" t="s">
        <v>447</v>
      </c>
      <c r="AL112" s="826"/>
      <c r="AM112" s="826"/>
      <c r="AN112" s="826"/>
      <c r="AO112" s="827"/>
      <c r="AP112" s="873" t="s">
        <v>244</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6918238</v>
      </c>
      <c r="BR112" s="863"/>
      <c r="BS112" s="863"/>
      <c r="BT112" s="863"/>
      <c r="BU112" s="863"/>
      <c r="BV112" s="863">
        <v>6338493</v>
      </c>
      <c r="BW112" s="863"/>
      <c r="BX112" s="863"/>
      <c r="BY112" s="863"/>
      <c r="BZ112" s="863"/>
      <c r="CA112" s="863">
        <v>5779311</v>
      </c>
      <c r="CB112" s="863"/>
      <c r="CC112" s="863"/>
      <c r="CD112" s="863"/>
      <c r="CE112" s="863"/>
      <c r="CF112" s="924">
        <v>65.7</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244</v>
      </c>
      <c r="DH112" s="863"/>
      <c r="DI112" s="863"/>
      <c r="DJ112" s="863"/>
      <c r="DK112" s="863"/>
      <c r="DL112" s="863" t="s">
        <v>244</v>
      </c>
      <c r="DM112" s="863"/>
      <c r="DN112" s="863"/>
      <c r="DO112" s="863"/>
      <c r="DP112" s="863"/>
      <c r="DQ112" s="863" t="s">
        <v>418</v>
      </c>
      <c r="DR112" s="863"/>
      <c r="DS112" s="863"/>
      <c r="DT112" s="863"/>
      <c r="DU112" s="863"/>
      <c r="DV112" s="840" t="s">
        <v>244</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742843</v>
      </c>
      <c r="AB113" s="972"/>
      <c r="AC113" s="972"/>
      <c r="AD113" s="972"/>
      <c r="AE113" s="973"/>
      <c r="AF113" s="974">
        <v>746124</v>
      </c>
      <c r="AG113" s="972"/>
      <c r="AH113" s="972"/>
      <c r="AI113" s="972"/>
      <c r="AJ113" s="973"/>
      <c r="AK113" s="974">
        <v>650719</v>
      </c>
      <c r="AL113" s="972"/>
      <c r="AM113" s="972"/>
      <c r="AN113" s="972"/>
      <c r="AO113" s="973"/>
      <c r="AP113" s="975">
        <v>7.4</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92025</v>
      </c>
      <c r="BR113" s="863"/>
      <c r="BS113" s="863"/>
      <c r="BT113" s="863"/>
      <c r="BU113" s="863"/>
      <c r="BV113" s="863">
        <v>85747</v>
      </c>
      <c r="BW113" s="863"/>
      <c r="BX113" s="863"/>
      <c r="BY113" s="863"/>
      <c r="BZ113" s="863"/>
      <c r="CA113" s="863">
        <v>79446</v>
      </c>
      <c r="CB113" s="863"/>
      <c r="CC113" s="863"/>
      <c r="CD113" s="863"/>
      <c r="CE113" s="863"/>
      <c r="CF113" s="924">
        <v>0.9</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244</v>
      </c>
      <c r="DH113" s="826"/>
      <c r="DI113" s="826"/>
      <c r="DJ113" s="826"/>
      <c r="DK113" s="827"/>
      <c r="DL113" s="828" t="s">
        <v>447</v>
      </c>
      <c r="DM113" s="826"/>
      <c r="DN113" s="826"/>
      <c r="DO113" s="826"/>
      <c r="DP113" s="827"/>
      <c r="DQ113" s="828" t="s">
        <v>447</v>
      </c>
      <c r="DR113" s="826"/>
      <c r="DS113" s="826"/>
      <c r="DT113" s="826"/>
      <c r="DU113" s="827"/>
      <c r="DV113" s="873" t="s">
        <v>244</v>
      </c>
      <c r="DW113" s="874"/>
      <c r="DX113" s="874"/>
      <c r="DY113" s="874"/>
      <c r="DZ113" s="875"/>
    </row>
    <row r="114" spans="1:130" s="248" customFormat="1" ht="26.25" customHeight="1" x14ac:dyDescent="0.15">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4400</v>
      </c>
      <c r="AB114" s="826"/>
      <c r="AC114" s="826"/>
      <c r="AD114" s="826"/>
      <c r="AE114" s="827"/>
      <c r="AF114" s="828">
        <v>6718</v>
      </c>
      <c r="AG114" s="826"/>
      <c r="AH114" s="826"/>
      <c r="AI114" s="826"/>
      <c r="AJ114" s="827"/>
      <c r="AK114" s="828">
        <v>6701</v>
      </c>
      <c r="AL114" s="826"/>
      <c r="AM114" s="826"/>
      <c r="AN114" s="826"/>
      <c r="AO114" s="827"/>
      <c r="AP114" s="873">
        <v>0.1</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2364601</v>
      </c>
      <c r="BR114" s="863"/>
      <c r="BS114" s="863"/>
      <c r="BT114" s="863"/>
      <c r="BU114" s="863"/>
      <c r="BV114" s="863">
        <v>2385712</v>
      </c>
      <c r="BW114" s="863"/>
      <c r="BX114" s="863"/>
      <c r="BY114" s="863"/>
      <c r="BZ114" s="863"/>
      <c r="CA114" s="863">
        <v>2378304</v>
      </c>
      <c r="CB114" s="863"/>
      <c r="CC114" s="863"/>
      <c r="CD114" s="863"/>
      <c r="CE114" s="863"/>
      <c r="CF114" s="924">
        <v>27.1</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244</v>
      </c>
      <c r="DH114" s="826"/>
      <c r="DI114" s="826"/>
      <c r="DJ114" s="826"/>
      <c r="DK114" s="827"/>
      <c r="DL114" s="828" t="s">
        <v>244</v>
      </c>
      <c r="DM114" s="826"/>
      <c r="DN114" s="826"/>
      <c r="DO114" s="826"/>
      <c r="DP114" s="827"/>
      <c r="DQ114" s="828" t="s">
        <v>244</v>
      </c>
      <c r="DR114" s="826"/>
      <c r="DS114" s="826"/>
      <c r="DT114" s="826"/>
      <c r="DU114" s="827"/>
      <c r="DV114" s="873" t="s">
        <v>448</v>
      </c>
      <c r="DW114" s="874"/>
      <c r="DX114" s="874"/>
      <c r="DY114" s="874"/>
      <c r="DZ114" s="875"/>
    </row>
    <row r="115" spans="1:130" s="248" customFormat="1" ht="26.25" customHeight="1" x14ac:dyDescent="0.15">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12211</v>
      </c>
      <c r="AB115" s="972"/>
      <c r="AC115" s="972"/>
      <c r="AD115" s="972"/>
      <c r="AE115" s="973"/>
      <c r="AF115" s="974">
        <v>11967</v>
      </c>
      <c r="AG115" s="972"/>
      <c r="AH115" s="972"/>
      <c r="AI115" s="972"/>
      <c r="AJ115" s="973"/>
      <c r="AK115" s="974">
        <v>11763</v>
      </c>
      <c r="AL115" s="972"/>
      <c r="AM115" s="972"/>
      <c r="AN115" s="972"/>
      <c r="AO115" s="973"/>
      <c r="AP115" s="975">
        <v>0.1</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t="s">
        <v>244</v>
      </c>
      <c r="BR115" s="863"/>
      <c r="BS115" s="863"/>
      <c r="BT115" s="863"/>
      <c r="BU115" s="863"/>
      <c r="BV115" s="863" t="s">
        <v>448</v>
      </c>
      <c r="BW115" s="863"/>
      <c r="BX115" s="863"/>
      <c r="BY115" s="863"/>
      <c r="BZ115" s="863"/>
      <c r="CA115" s="863" t="s">
        <v>244</v>
      </c>
      <c r="CB115" s="863"/>
      <c r="CC115" s="863"/>
      <c r="CD115" s="863"/>
      <c r="CE115" s="863"/>
      <c r="CF115" s="924" t="s">
        <v>244</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244</v>
      </c>
      <c r="DH115" s="826"/>
      <c r="DI115" s="826"/>
      <c r="DJ115" s="826"/>
      <c r="DK115" s="827"/>
      <c r="DL115" s="828" t="s">
        <v>448</v>
      </c>
      <c r="DM115" s="826"/>
      <c r="DN115" s="826"/>
      <c r="DO115" s="826"/>
      <c r="DP115" s="827"/>
      <c r="DQ115" s="828" t="s">
        <v>244</v>
      </c>
      <c r="DR115" s="826"/>
      <c r="DS115" s="826"/>
      <c r="DT115" s="826"/>
      <c r="DU115" s="827"/>
      <c r="DV115" s="873" t="s">
        <v>244</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11</v>
      </c>
      <c r="AB116" s="826"/>
      <c r="AC116" s="826"/>
      <c r="AD116" s="826"/>
      <c r="AE116" s="827"/>
      <c r="AF116" s="828" t="s">
        <v>418</v>
      </c>
      <c r="AG116" s="826"/>
      <c r="AH116" s="826"/>
      <c r="AI116" s="826"/>
      <c r="AJ116" s="827"/>
      <c r="AK116" s="828">
        <v>180</v>
      </c>
      <c r="AL116" s="826"/>
      <c r="AM116" s="826"/>
      <c r="AN116" s="826"/>
      <c r="AO116" s="827"/>
      <c r="AP116" s="873">
        <v>0</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244</v>
      </c>
      <c r="BR116" s="863"/>
      <c r="BS116" s="863"/>
      <c r="BT116" s="863"/>
      <c r="BU116" s="863"/>
      <c r="BV116" s="863" t="s">
        <v>244</v>
      </c>
      <c r="BW116" s="863"/>
      <c r="BX116" s="863"/>
      <c r="BY116" s="863"/>
      <c r="BZ116" s="863"/>
      <c r="CA116" s="863" t="s">
        <v>453</v>
      </c>
      <c r="CB116" s="863"/>
      <c r="CC116" s="863"/>
      <c r="CD116" s="863"/>
      <c r="CE116" s="863"/>
      <c r="CF116" s="924" t="s">
        <v>244</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22856</v>
      </c>
      <c r="DH116" s="826"/>
      <c r="DI116" s="826"/>
      <c r="DJ116" s="826"/>
      <c r="DK116" s="827"/>
      <c r="DL116" s="828">
        <v>11428</v>
      </c>
      <c r="DM116" s="826"/>
      <c r="DN116" s="826"/>
      <c r="DO116" s="826"/>
      <c r="DP116" s="827"/>
      <c r="DQ116" s="828" t="s">
        <v>453</v>
      </c>
      <c r="DR116" s="826"/>
      <c r="DS116" s="826"/>
      <c r="DT116" s="826"/>
      <c r="DU116" s="827"/>
      <c r="DV116" s="873" t="s">
        <v>244</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2356045</v>
      </c>
      <c r="AB117" s="958"/>
      <c r="AC117" s="958"/>
      <c r="AD117" s="958"/>
      <c r="AE117" s="959"/>
      <c r="AF117" s="960">
        <v>2499051</v>
      </c>
      <c r="AG117" s="958"/>
      <c r="AH117" s="958"/>
      <c r="AI117" s="958"/>
      <c r="AJ117" s="959"/>
      <c r="AK117" s="960">
        <v>2437768</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244</v>
      </c>
      <c r="BR117" s="863"/>
      <c r="BS117" s="863"/>
      <c r="BT117" s="863"/>
      <c r="BU117" s="863"/>
      <c r="BV117" s="863" t="s">
        <v>454</v>
      </c>
      <c r="BW117" s="863"/>
      <c r="BX117" s="863"/>
      <c r="BY117" s="863"/>
      <c r="BZ117" s="863"/>
      <c r="CA117" s="863" t="s">
        <v>244</v>
      </c>
      <c r="CB117" s="863"/>
      <c r="CC117" s="863"/>
      <c r="CD117" s="863"/>
      <c r="CE117" s="863"/>
      <c r="CF117" s="924" t="s">
        <v>453</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244</v>
      </c>
      <c r="DH117" s="826"/>
      <c r="DI117" s="826"/>
      <c r="DJ117" s="826"/>
      <c r="DK117" s="827"/>
      <c r="DL117" s="828" t="s">
        <v>472</v>
      </c>
      <c r="DM117" s="826"/>
      <c r="DN117" s="826"/>
      <c r="DO117" s="826"/>
      <c r="DP117" s="827"/>
      <c r="DQ117" s="828" t="s">
        <v>244</v>
      </c>
      <c r="DR117" s="826"/>
      <c r="DS117" s="826"/>
      <c r="DT117" s="826"/>
      <c r="DU117" s="827"/>
      <c r="DV117" s="873" t="s">
        <v>244</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307</v>
      </c>
      <c r="AL118" s="951"/>
      <c r="AM118" s="951"/>
      <c r="AN118" s="951"/>
      <c r="AO118" s="952"/>
      <c r="AP118" s="954" t="s">
        <v>439</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244</v>
      </c>
      <c r="BR118" s="894"/>
      <c r="BS118" s="894"/>
      <c r="BT118" s="894"/>
      <c r="BU118" s="894"/>
      <c r="BV118" s="894" t="s">
        <v>474</v>
      </c>
      <c r="BW118" s="894"/>
      <c r="BX118" s="894"/>
      <c r="BY118" s="894"/>
      <c r="BZ118" s="894"/>
      <c r="CA118" s="894" t="s">
        <v>472</v>
      </c>
      <c r="CB118" s="894"/>
      <c r="CC118" s="894"/>
      <c r="CD118" s="894"/>
      <c r="CE118" s="894"/>
      <c r="CF118" s="924" t="s">
        <v>453</v>
      </c>
      <c r="CG118" s="925"/>
      <c r="CH118" s="925"/>
      <c r="CI118" s="925"/>
      <c r="CJ118" s="925"/>
      <c r="CK118" s="980"/>
      <c r="CL118" s="867"/>
      <c r="CM118" s="870" t="s">
        <v>475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474</v>
      </c>
      <c r="DH118" s="826"/>
      <c r="DI118" s="826"/>
      <c r="DJ118" s="826"/>
      <c r="DK118" s="827"/>
      <c r="DL118" s="828" t="s">
        <v>453</v>
      </c>
      <c r="DM118" s="826"/>
      <c r="DN118" s="826"/>
      <c r="DO118" s="826"/>
      <c r="DP118" s="827"/>
      <c r="DQ118" s="828" t="s">
        <v>244</v>
      </c>
      <c r="DR118" s="826"/>
      <c r="DS118" s="826"/>
      <c r="DT118" s="826"/>
      <c r="DU118" s="827"/>
      <c r="DV118" s="873" t="s">
        <v>244</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244</v>
      </c>
      <c r="AB119" s="944"/>
      <c r="AC119" s="944"/>
      <c r="AD119" s="944"/>
      <c r="AE119" s="945"/>
      <c r="AF119" s="946" t="s">
        <v>453</v>
      </c>
      <c r="AG119" s="944"/>
      <c r="AH119" s="944"/>
      <c r="AI119" s="944"/>
      <c r="AJ119" s="945"/>
      <c r="AK119" s="946" t="s">
        <v>453</v>
      </c>
      <c r="AL119" s="944"/>
      <c r="AM119" s="944"/>
      <c r="AN119" s="944"/>
      <c r="AO119" s="945"/>
      <c r="AP119" s="947" t="s">
        <v>453</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476</v>
      </c>
      <c r="BP119" s="927"/>
      <c r="BQ119" s="931">
        <v>25859769</v>
      </c>
      <c r="BR119" s="894"/>
      <c r="BS119" s="894"/>
      <c r="BT119" s="894"/>
      <c r="BU119" s="894"/>
      <c r="BV119" s="894">
        <v>25197339</v>
      </c>
      <c r="BW119" s="894"/>
      <c r="BX119" s="894"/>
      <c r="BY119" s="894"/>
      <c r="BZ119" s="894"/>
      <c r="CA119" s="894">
        <v>24778244</v>
      </c>
      <c r="CB119" s="894"/>
      <c r="CC119" s="894"/>
      <c r="CD119" s="894"/>
      <c r="CE119" s="894"/>
      <c r="CF119" s="792"/>
      <c r="CG119" s="793"/>
      <c r="CH119" s="793"/>
      <c r="CI119" s="793"/>
      <c r="CJ119" s="883"/>
      <c r="CK119" s="981"/>
      <c r="CL119" s="869"/>
      <c r="CM119" s="887" t="s">
        <v>477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244</v>
      </c>
      <c r="DH119" s="809"/>
      <c r="DI119" s="809"/>
      <c r="DJ119" s="809"/>
      <c r="DK119" s="810"/>
      <c r="DL119" s="811" t="s">
        <v>474</v>
      </c>
      <c r="DM119" s="809"/>
      <c r="DN119" s="809"/>
      <c r="DO119" s="809"/>
      <c r="DP119" s="810"/>
      <c r="DQ119" s="811" t="s">
        <v>474</v>
      </c>
      <c r="DR119" s="809"/>
      <c r="DS119" s="809"/>
      <c r="DT119" s="809"/>
      <c r="DU119" s="810"/>
      <c r="DV119" s="897" t="s">
        <v>244</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244</v>
      </c>
      <c r="AB120" s="826"/>
      <c r="AC120" s="826"/>
      <c r="AD120" s="826"/>
      <c r="AE120" s="827"/>
      <c r="AF120" s="828" t="s">
        <v>244</v>
      </c>
      <c r="AG120" s="826"/>
      <c r="AH120" s="826"/>
      <c r="AI120" s="826"/>
      <c r="AJ120" s="827"/>
      <c r="AK120" s="828" t="s">
        <v>244</v>
      </c>
      <c r="AL120" s="826"/>
      <c r="AM120" s="826"/>
      <c r="AN120" s="826"/>
      <c r="AO120" s="827"/>
      <c r="AP120" s="873" t="s">
        <v>454</v>
      </c>
      <c r="AQ120" s="874"/>
      <c r="AR120" s="874"/>
      <c r="AS120" s="874"/>
      <c r="AT120" s="875"/>
      <c r="AU120" s="932" t="s">
        <v>478</v>
      </c>
      <c r="AV120" s="933"/>
      <c r="AW120" s="933"/>
      <c r="AX120" s="933"/>
      <c r="AY120" s="934"/>
      <c r="AZ120" s="909" t="s">
        <v>479</v>
      </c>
      <c r="BA120" s="854"/>
      <c r="BB120" s="854"/>
      <c r="BC120" s="854"/>
      <c r="BD120" s="854"/>
      <c r="BE120" s="854"/>
      <c r="BF120" s="854"/>
      <c r="BG120" s="854"/>
      <c r="BH120" s="854"/>
      <c r="BI120" s="854"/>
      <c r="BJ120" s="854"/>
      <c r="BK120" s="854"/>
      <c r="BL120" s="854"/>
      <c r="BM120" s="854"/>
      <c r="BN120" s="854"/>
      <c r="BO120" s="854"/>
      <c r="BP120" s="855"/>
      <c r="BQ120" s="910">
        <v>2836709</v>
      </c>
      <c r="BR120" s="891"/>
      <c r="BS120" s="891"/>
      <c r="BT120" s="891"/>
      <c r="BU120" s="891"/>
      <c r="BV120" s="891">
        <v>3048535</v>
      </c>
      <c r="BW120" s="891"/>
      <c r="BX120" s="891"/>
      <c r="BY120" s="891"/>
      <c r="BZ120" s="891"/>
      <c r="CA120" s="891">
        <v>3422236</v>
      </c>
      <c r="CB120" s="891"/>
      <c r="CC120" s="891"/>
      <c r="CD120" s="891"/>
      <c r="CE120" s="891"/>
      <c r="CF120" s="915">
        <v>38.9</v>
      </c>
      <c r="CG120" s="916"/>
      <c r="CH120" s="916"/>
      <c r="CI120" s="916"/>
      <c r="CJ120" s="916"/>
      <c r="CK120" s="917" t="s">
        <v>480</v>
      </c>
      <c r="CL120" s="901"/>
      <c r="CM120" s="901"/>
      <c r="CN120" s="901"/>
      <c r="CO120" s="902"/>
      <c r="CP120" s="921" t="s">
        <v>481</v>
      </c>
      <c r="CQ120" s="922"/>
      <c r="CR120" s="922"/>
      <c r="CS120" s="922"/>
      <c r="CT120" s="922"/>
      <c r="CU120" s="922"/>
      <c r="CV120" s="922"/>
      <c r="CW120" s="922"/>
      <c r="CX120" s="922"/>
      <c r="CY120" s="922"/>
      <c r="CZ120" s="922"/>
      <c r="DA120" s="922"/>
      <c r="DB120" s="922"/>
      <c r="DC120" s="922"/>
      <c r="DD120" s="922"/>
      <c r="DE120" s="922"/>
      <c r="DF120" s="923"/>
      <c r="DG120" s="910">
        <v>6109525</v>
      </c>
      <c r="DH120" s="891"/>
      <c r="DI120" s="891"/>
      <c r="DJ120" s="891"/>
      <c r="DK120" s="891"/>
      <c r="DL120" s="891">
        <v>5628020</v>
      </c>
      <c r="DM120" s="891"/>
      <c r="DN120" s="891"/>
      <c r="DO120" s="891"/>
      <c r="DP120" s="891"/>
      <c r="DQ120" s="891">
        <v>5208551</v>
      </c>
      <c r="DR120" s="891"/>
      <c r="DS120" s="891"/>
      <c r="DT120" s="891"/>
      <c r="DU120" s="891"/>
      <c r="DV120" s="892">
        <v>59.3</v>
      </c>
      <c r="DW120" s="892"/>
      <c r="DX120" s="892"/>
      <c r="DY120" s="892"/>
      <c r="DZ120" s="893"/>
    </row>
    <row r="121" spans="1:130" s="248" customFormat="1" ht="26.25" customHeight="1" x14ac:dyDescent="0.15">
      <c r="A121" s="866"/>
      <c r="B121" s="867"/>
      <c r="C121" s="912" t="s">
        <v>482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474</v>
      </c>
      <c r="AB121" s="826"/>
      <c r="AC121" s="826"/>
      <c r="AD121" s="826"/>
      <c r="AE121" s="827"/>
      <c r="AF121" s="828" t="s">
        <v>244</v>
      </c>
      <c r="AG121" s="826"/>
      <c r="AH121" s="826"/>
      <c r="AI121" s="826"/>
      <c r="AJ121" s="827"/>
      <c r="AK121" s="828" t="s">
        <v>244</v>
      </c>
      <c r="AL121" s="826"/>
      <c r="AM121" s="826"/>
      <c r="AN121" s="826"/>
      <c r="AO121" s="827"/>
      <c r="AP121" s="873" t="s">
        <v>244</v>
      </c>
      <c r="AQ121" s="874"/>
      <c r="AR121" s="874"/>
      <c r="AS121" s="874"/>
      <c r="AT121" s="875"/>
      <c r="AU121" s="935"/>
      <c r="AV121" s="936"/>
      <c r="AW121" s="936"/>
      <c r="AX121" s="936"/>
      <c r="AY121" s="937"/>
      <c r="AZ121" s="861" t="s">
        <v>483</v>
      </c>
      <c r="BA121" s="796"/>
      <c r="BB121" s="796"/>
      <c r="BC121" s="796"/>
      <c r="BD121" s="796"/>
      <c r="BE121" s="796"/>
      <c r="BF121" s="796"/>
      <c r="BG121" s="796"/>
      <c r="BH121" s="796"/>
      <c r="BI121" s="796"/>
      <c r="BJ121" s="796"/>
      <c r="BK121" s="796"/>
      <c r="BL121" s="796"/>
      <c r="BM121" s="796"/>
      <c r="BN121" s="796"/>
      <c r="BO121" s="796"/>
      <c r="BP121" s="797"/>
      <c r="BQ121" s="862">
        <v>639548</v>
      </c>
      <c r="BR121" s="863"/>
      <c r="BS121" s="863"/>
      <c r="BT121" s="863"/>
      <c r="BU121" s="863"/>
      <c r="BV121" s="863">
        <v>515608</v>
      </c>
      <c r="BW121" s="863"/>
      <c r="BX121" s="863"/>
      <c r="BY121" s="863"/>
      <c r="BZ121" s="863"/>
      <c r="CA121" s="863">
        <v>592710</v>
      </c>
      <c r="CB121" s="863"/>
      <c r="CC121" s="863"/>
      <c r="CD121" s="863"/>
      <c r="CE121" s="863"/>
      <c r="CF121" s="924">
        <v>6.7</v>
      </c>
      <c r="CG121" s="925"/>
      <c r="CH121" s="925"/>
      <c r="CI121" s="925"/>
      <c r="CJ121" s="925"/>
      <c r="CK121" s="918"/>
      <c r="CL121" s="904"/>
      <c r="CM121" s="904"/>
      <c r="CN121" s="904"/>
      <c r="CO121" s="905"/>
      <c r="CP121" s="884" t="s">
        <v>484</v>
      </c>
      <c r="CQ121" s="885"/>
      <c r="CR121" s="885"/>
      <c r="CS121" s="885"/>
      <c r="CT121" s="885"/>
      <c r="CU121" s="885"/>
      <c r="CV121" s="885"/>
      <c r="CW121" s="885"/>
      <c r="CX121" s="885"/>
      <c r="CY121" s="885"/>
      <c r="CZ121" s="885"/>
      <c r="DA121" s="885"/>
      <c r="DB121" s="885"/>
      <c r="DC121" s="885"/>
      <c r="DD121" s="885"/>
      <c r="DE121" s="885"/>
      <c r="DF121" s="886"/>
      <c r="DG121" s="862">
        <v>806897</v>
      </c>
      <c r="DH121" s="863"/>
      <c r="DI121" s="863"/>
      <c r="DJ121" s="863"/>
      <c r="DK121" s="863"/>
      <c r="DL121" s="863">
        <v>708971</v>
      </c>
      <c r="DM121" s="863"/>
      <c r="DN121" s="863"/>
      <c r="DO121" s="863"/>
      <c r="DP121" s="863"/>
      <c r="DQ121" s="863">
        <v>569619</v>
      </c>
      <c r="DR121" s="863"/>
      <c r="DS121" s="863"/>
      <c r="DT121" s="863"/>
      <c r="DU121" s="863"/>
      <c r="DV121" s="840">
        <v>6.5</v>
      </c>
      <c r="DW121" s="840"/>
      <c r="DX121" s="840"/>
      <c r="DY121" s="840"/>
      <c r="DZ121" s="841"/>
    </row>
    <row r="122" spans="1:130" s="248" customFormat="1" ht="26.25" customHeight="1" x14ac:dyDescent="0.15">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244</v>
      </c>
      <c r="AB122" s="826"/>
      <c r="AC122" s="826"/>
      <c r="AD122" s="826"/>
      <c r="AE122" s="827"/>
      <c r="AF122" s="828" t="s">
        <v>244</v>
      </c>
      <c r="AG122" s="826"/>
      <c r="AH122" s="826"/>
      <c r="AI122" s="826"/>
      <c r="AJ122" s="827"/>
      <c r="AK122" s="828" t="s">
        <v>454</v>
      </c>
      <c r="AL122" s="826"/>
      <c r="AM122" s="826"/>
      <c r="AN122" s="826"/>
      <c r="AO122" s="827"/>
      <c r="AP122" s="873" t="s">
        <v>244</v>
      </c>
      <c r="AQ122" s="874"/>
      <c r="AR122" s="874"/>
      <c r="AS122" s="874"/>
      <c r="AT122" s="875"/>
      <c r="AU122" s="935"/>
      <c r="AV122" s="936"/>
      <c r="AW122" s="936"/>
      <c r="AX122" s="936"/>
      <c r="AY122" s="937"/>
      <c r="AZ122" s="928" t="s">
        <v>485</v>
      </c>
      <c r="BA122" s="929"/>
      <c r="BB122" s="929"/>
      <c r="BC122" s="929"/>
      <c r="BD122" s="929"/>
      <c r="BE122" s="929"/>
      <c r="BF122" s="929"/>
      <c r="BG122" s="929"/>
      <c r="BH122" s="929"/>
      <c r="BI122" s="929"/>
      <c r="BJ122" s="929"/>
      <c r="BK122" s="929"/>
      <c r="BL122" s="929"/>
      <c r="BM122" s="929"/>
      <c r="BN122" s="929"/>
      <c r="BO122" s="929"/>
      <c r="BP122" s="930"/>
      <c r="BQ122" s="931">
        <v>16601848</v>
      </c>
      <c r="BR122" s="894"/>
      <c r="BS122" s="894"/>
      <c r="BT122" s="894"/>
      <c r="BU122" s="894"/>
      <c r="BV122" s="894">
        <v>16262522</v>
      </c>
      <c r="BW122" s="894"/>
      <c r="BX122" s="894"/>
      <c r="BY122" s="894"/>
      <c r="BZ122" s="894"/>
      <c r="CA122" s="894">
        <v>15928031</v>
      </c>
      <c r="CB122" s="894"/>
      <c r="CC122" s="894"/>
      <c r="CD122" s="894"/>
      <c r="CE122" s="894"/>
      <c r="CF122" s="895">
        <v>181.2</v>
      </c>
      <c r="CG122" s="896"/>
      <c r="CH122" s="896"/>
      <c r="CI122" s="896"/>
      <c r="CJ122" s="896"/>
      <c r="CK122" s="918"/>
      <c r="CL122" s="904"/>
      <c r="CM122" s="904"/>
      <c r="CN122" s="904"/>
      <c r="CO122" s="905"/>
      <c r="CP122" s="884" t="s">
        <v>486</v>
      </c>
      <c r="CQ122" s="885"/>
      <c r="CR122" s="885"/>
      <c r="CS122" s="885"/>
      <c r="CT122" s="885"/>
      <c r="CU122" s="885"/>
      <c r="CV122" s="885"/>
      <c r="CW122" s="885"/>
      <c r="CX122" s="885"/>
      <c r="CY122" s="885"/>
      <c r="CZ122" s="885"/>
      <c r="DA122" s="885"/>
      <c r="DB122" s="885"/>
      <c r="DC122" s="885"/>
      <c r="DD122" s="885"/>
      <c r="DE122" s="885"/>
      <c r="DF122" s="886"/>
      <c r="DG122" s="862">
        <v>874</v>
      </c>
      <c r="DH122" s="863"/>
      <c r="DI122" s="863"/>
      <c r="DJ122" s="863"/>
      <c r="DK122" s="863"/>
      <c r="DL122" s="863">
        <v>875</v>
      </c>
      <c r="DM122" s="863"/>
      <c r="DN122" s="863"/>
      <c r="DO122" s="863"/>
      <c r="DP122" s="863"/>
      <c r="DQ122" s="863">
        <v>652</v>
      </c>
      <c r="DR122" s="863"/>
      <c r="DS122" s="863"/>
      <c r="DT122" s="863"/>
      <c r="DU122" s="863"/>
      <c r="DV122" s="840">
        <v>0</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12113</v>
      </c>
      <c r="AB123" s="826"/>
      <c r="AC123" s="826"/>
      <c r="AD123" s="826"/>
      <c r="AE123" s="827"/>
      <c r="AF123" s="828">
        <v>11885</v>
      </c>
      <c r="AG123" s="826"/>
      <c r="AH123" s="826"/>
      <c r="AI123" s="826"/>
      <c r="AJ123" s="827"/>
      <c r="AK123" s="828">
        <v>11656</v>
      </c>
      <c r="AL123" s="826"/>
      <c r="AM123" s="826"/>
      <c r="AN123" s="826"/>
      <c r="AO123" s="827"/>
      <c r="AP123" s="873">
        <v>0.1</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487</v>
      </c>
      <c r="BP123" s="927"/>
      <c r="BQ123" s="881">
        <v>20078105</v>
      </c>
      <c r="BR123" s="882"/>
      <c r="BS123" s="882"/>
      <c r="BT123" s="882"/>
      <c r="BU123" s="882"/>
      <c r="BV123" s="882">
        <v>19826665</v>
      </c>
      <c r="BW123" s="882"/>
      <c r="BX123" s="882"/>
      <c r="BY123" s="882"/>
      <c r="BZ123" s="882"/>
      <c r="CA123" s="882">
        <v>19942977</v>
      </c>
      <c r="CB123" s="882"/>
      <c r="CC123" s="882"/>
      <c r="CD123" s="882"/>
      <c r="CE123" s="882"/>
      <c r="CF123" s="792"/>
      <c r="CG123" s="793"/>
      <c r="CH123" s="793"/>
      <c r="CI123" s="793"/>
      <c r="CJ123" s="883"/>
      <c r="CK123" s="918"/>
      <c r="CL123" s="904"/>
      <c r="CM123" s="904"/>
      <c r="CN123" s="904"/>
      <c r="CO123" s="905"/>
      <c r="CP123" s="884" t="s">
        <v>488</v>
      </c>
      <c r="CQ123" s="885"/>
      <c r="CR123" s="885"/>
      <c r="CS123" s="885"/>
      <c r="CT123" s="885"/>
      <c r="CU123" s="885"/>
      <c r="CV123" s="885"/>
      <c r="CW123" s="885"/>
      <c r="CX123" s="885"/>
      <c r="CY123" s="885"/>
      <c r="CZ123" s="885"/>
      <c r="DA123" s="885"/>
      <c r="DB123" s="885"/>
      <c r="DC123" s="885"/>
      <c r="DD123" s="885"/>
      <c r="DE123" s="885"/>
      <c r="DF123" s="886"/>
      <c r="DG123" s="825">
        <v>942</v>
      </c>
      <c r="DH123" s="826"/>
      <c r="DI123" s="826"/>
      <c r="DJ123" s="826"/>
      <c r="DK123" s="827"/>
      <c r="DL123" s="828">
        <v>627</v>
      </c>
      <c r="DM123" s="826"/>
      <c r="DN123" s="826"/>
      <c r="DO123" s="826"/>
      <c r="DP123" s="827"/>
      <c r="DQ123" s="828">
        <v>489</v>
      </c>
      <c r="DR123" s="826"/>
      <c r="DS123" s="826"/>
      <c r="DT123" s="826"/>
      <c r="DU123" s="827"/>
      <c r="DV123" s="873">
        <v>0</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453</v>
      </c>
      <c r="AB124" s="826"/>
      <c r="AC124" s="826"/>
      <c r="AD124" s="826"/>
      <c r="AE124" s="827"/>
      <c r="AF124" s="828" t="s">
        <v>454</v>
      </c>
      <c r="AG124" s="826"/>
      <c r="AH124" s="826"/>
      <c r="AI124" s="826"/>
      <c r="AJ124" s="827"/>
      <c r="AK124" s="828" t="s">
        <v>453</v>
      </c>
      <c r="AL124" s="826"/>
      <c r="AM124" s="826"/>
      <c r="AN124" s="826"/>
      <c r="AO124" s="827"/>
      <c r="AP124" s="873" t="s">
        <v>244</v>
      </c>
      <c r="AQ124" s="874"/>
      <c r="AR124" s="874"/>
      <c r="AS124" s="874"/>
      <c r="AT124" s="875"/>
      <c r="AU124" s="876" t="s">
        <v>489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69.3</v>
      </c>
      <c r="BR124" s="880"/>
      <c r="BS124" s="880"/>
      <c r="BT124" s="880"/>
      <c r="BU124" s="880"/>
      <c r="BV124" s="880">
        <v>63.2</v>
      </c>
      <c r="BW124" s="880"/>
      <c r="BX124" s="880"/>
      <c r="BY124" s="880"/>
      <c r="BZ124" s="880"/>
      <c r="CA124" s="880">
        <v>55</v>
      </c>
      <c r="CB124" s="880"/>
      <c r="CC124" s="880"/>
      <c r="CD124" s="880"/>
      <c r="CE124" s="880"/>
      <c r="CF124" s="770"/>
      <c r="CG124" s="771"/>
      <c r="CH124" s="771"/>
      <c r="CI124" s="771"/>
      <c r="CJ124" s="911"/>
      <c r="CK124" s="919"/>
      <c r="CL124" s="919"/>
      <c r="CM124" s="919"/>
      <c r="CN124" s="919"/>
      <c r="CO124" s="920"/>
      <c r="CP124" s="884" t="s">
        <v>490</v>
      </c>
      <c r="CQ124" s="885"/>
      <c r="CR124" s="885"/>
      <c r="CS124" s="885"/>
      <c r="CT124" s="885"/>
      <c r="CU124" s="885"/>
      <c r="CV124" s="885"/>
      <c r="CW124" s="885"/>
      <c r="CX124" s="885"/>
      <c r="CY124" s="885"/>
      <c r="CZ124" s="885"/>
      <c r="DA124" s="885"/>
      <c r="DB124" s="885"/>
      <c r="DC124" s="885"/>
      <c r="DD124" s="885"/>
      <c r="DE124" s="885"/>
      <c r="DF124" s="886"/>
      <c r="DG124" s="808" t="s">
        <v>244</v>
      </c>
      <c r="DH124" s="809"/>
      <c r="DI124" s="809"/>
      <c r="DJ124" s="809"/>
      <c r="DK124" s="810"/>
      <c r="DL124" s="811" t="s">
        <v>244</v>
      </c>
      <c r="DM124" s="809"/>
      <c r="DN124" s="809"/>
      <c r="DO124" s="809"/>
      <c r="DP124" s="810"/>
      <c r="DQ124" s="811" t="s">
        <v>244</v>
      </c>
      <c r="DR124" s="809"/>
      <c r="DS124" s="809"/>
      <c r="DT124" s="809"/>
      <c r="DU124" s="810"/>
      <c r="DV124" s="897" t="s">
        <v>244</v>
      </c>
      <c r="DW124" s="898"/>
      <c r="DX124" s="898"/>
      <c r="DY124" s="898"/>
      <c r="DZ124" s="899"/>
    </row>
    <row r="125" spans="1:130" s="248" customFormat="1" ht="26.25" customHeight="1" x14ac:dyDescent="0.15">
      <c r="A125" s="866"/>
      <c r="B125" s="867"/>
      <c r="C125" s="870" t="s">
        <v>475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244</v>
      </c>
      <c r="AB125" s="826"/>
      <c r="AC125" s="826"/>
      <c r="AD125" s="826"/>
      <c r="AE125" s="827"/>
      <c r="AF125" s="828" t="s">
        <v>244</v>
      </c>
      <c r="AG125" s="826"/>
      <c r="AH125" s="826"/>
      <c r="AI125" s="826"/>
      <c r="AJ125" s="827"/>
      <c r="AK125" s="828" t="s">
        <v>244</v>
      </c>
      <c r="AL125" s="826"/>
      <c r="AM125" s="826"/>
      <c r="AN125" s="826"/>
      <c r="AO125" s="827"/>
      <c r="AP125" s="873" t="s">
        <v>244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491</v>
      </c>
      <c r="CL125" s="901"/>
      <c r="CM125" s="901"/>
      <c r="CN125" s="901"/>
      <c r="CO125" s="902"/>
      <c r="CP125" s="909" t="s">
        <v>492</v>
      </c>
      <c r="CQ125" s="854"/>
      <c r="CR125" s="854"/>
      <c r="CS125" s="854"/>
      <c r="CT125" s="854"/>
      <c r="CU125" s="854"/>
      <c r="CV125" s="854"/>
      <c r="CW125" s="854"/>
      <c r="CX125" s="854"/>
      <c r="CY125" s="854"/>
      <c r="CZ125" s="854"/>
      <c r="DA125" s="854"/>
      <c r="DB125" s="854"/>
      <c r="DC125" s="854"/>
      <c r="DD125" s="854"/>
      <c r="DE125" s="854"/>
      <c r="DF125" s="855"/>
      <c r="DG125" s="910" t="s">
        <v>244</v>
      </c>
      <c r="DH125" s="891"/>
      <c r="DI125" s="891"/>
      <c r="DJ125" s="891"/>
      <c r="DK125" s="891"/>
      <c r="DL125" s="891" t="s">
        <v>244</v>
      </c>
      <c r="DM125" s="891"/>
      <c r="DN125" s="891"/>
      <c r="DO125" s="891"/>
      <c r="DP125" s="891"/>
      <c r="DQ125" s="891" t="s">
        <v>244</v>
      </c>
      <c r="DR125" s="891"/>
      <c r="DS125" s="891"/>
      <c r="DT125" s="891"/>
      <c r="DU125" s="891"/>
      <c r="DV125" s="892" t="s">
        <v>244</v>
      </c>
      <c r="DW125" s="892"/>
      <c r="DX125" s="892"/>
      <c r="DY125" s="892"/>
      <c r="DZ125" s="893"/>
    </row>
    <row r="126" spans="1:130" s="248" customFormat="1" ht="26.25" customHeight="1" thickBot="1" x14ac:dyDescent="0.2">
      <c r="A126" s="866"/>
      <c r="B126" s="867"/>
      <c r="C126" s="870" t="s">
        <v>477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474</v>
      </c>
      <c r="AB126" s="826"/>
      <c r="AC126" s="826"/>
      <c r="AD126" s="826"/>
      <c r="AE126" s="827"/>
      <c r="AF126" s="828" t="s">
        <v>244</v>
      </c>
      <c r="AG126" s="826"/>
      <c r="AH126" s="826"/>
      <c r="AI126" s="826"/>
      <c r="AJ126" s="827"/>
      <c r="AK126" s="828" t="s">
        <v>244</v>
      </c>
      <c r="AL126" s="826"/>
      <c r="AM126" s="826"/>
      <c r="AN126" s="826"/>
      <c r="AO126" s="827"/>
      <c r="AP126" s="873" t="s">
        <v>244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244</v>
      </c>
      <c r="DH126" s="863"/>
      <c r="DI126" s="863"/>
      <c r="DJ126" s="863"/>
      <c r="DK126" s="863"/>
      <c r="DL126" s="863" t="s">
        <v>244</v>
      </c>
      <c r="DM126" s="863"/>
      <c r="DN126" s="863"/>
      <c r="DO126" s="863"/>
      <c r="DP126" s="863"/>
      <c r="DQ126" s="863" t="s">
        <v>418</v>
      </c>
      <c r="DR126" s="863"/>
      <c r="DS126" s="863"/>
      <c r="DT126" s="863"/>
      <c r="DU126" s="863"/>
      <c r="DV126" s="840" t="s">
        <v>244</v>
      </c>
      <c r="DW126" s="840"/>
      <c r="DX126" s="840"/>
      <c r="DY126" s="840"/>
      <c r="DZ126" s="841"/>
    </row>
    <row r="127" spans="1:130" s="248" customFormat="1" ht="26.25" customHeight="1" x14ac:dyDescent="0.15">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98</v>
      </c>
      <c r="AB127" s="826"/>
      <c r="AC127" s="826"/>
      <c r="AD127" s="826"/>
      <c r="AE127" s="827"/>
      <c r="AF127" s="828">
        <v>82</v>
      </c>
      <c r="AG127" s="826"/>
      <c r="AH127" s="826"/>
      <c r="AI127" s="826"/>
      <c r="AJ127" s="827"/>
      <c r="AK127" s="828">
        <v>107</v>
      </c>
      <c r="AL127" s="826"/>
      <c r="AM127" s="826"/>
      <c r="AN127" s="826"/>
      <c r="AO127" s="827"/>
      <c r="AP127" s="873">
        <v>0</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244</v>
      </c>
      <c r="DH127" s="863"/>
      <c r="DI127" s="863"/>
      <c r="DJ127" s="863"/>
      <c r="DK127" s="863"/>
      <c r="DL127" s="863" t="s">
        <v>474</v>
      </c>
      <c r="DM127" s="863"/>
      <c r="DN127" s="863"/>
      <c r="DO127" s="863"/>
      <c r="DP127" s="863"/>
      <c r="DQ127" s="863" t="s">
        <v>244</v>
      </c>
      <c r="DR127" s="863"/>
      <c r="DS127" s="863"/>
      <c r="DT127" s="863"/>
      <c r="DU127" s="863"/>
      <c r="DV127" s="840" t="s">
        <v>244</v>
      </c>
      <c r="DW127" s="840"/>
      <c r="DX127" s="840"/>
      <c r="DY127" s="840"/>
      <c r="DZ127" s="841"/>
    </row>
    <row r="128" spans="1:130" s="248" customFormat="1" ht="26.25" customHeight="1" thickBot="1" x14ac:dyDescent="0.2">
      <c r="A128" s="842" t="s">
        <v>500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501</v>
      </c>
      <c r="X128" s="844"/>
      <c r="Y128" s="844"/>
      <c r="Z128" s="845"/>
      <c r="AA128" s="846">
        <v>129996</v>
      </c>
      <c r="AB128" s="847"/>
      <c r="AC128" s="847"/>
      <c r="AD128" s="847"/>
      <c r="AE128" s="848"/>
      <c r="AF128" s="849">
        <v>117094</v>
      </c>
      <c r="AG128" s="847"/>
      <c r="AH128" s="847"/>
      <c r="AI128" s="847"/>
      <c r="AJ128" s="848"/>
      <c r="AK128" s="849">
        <v>107458</v>
      </c>
      <c r="AL128" s="847"/>
      <c r="AM128" s="847"/>
      <c r="AN128" s="847"/>
      <c r="AO128" s="848"/>
      <c r="AP128" s="850"/>
      <c r="AQ128" s="851"/>
      <c r="AR128" s="851"/>
      <c r="AS128" s="851"/>
      <c r="AT128" s="852"/>
      <c r="AU128" s="284"/>
      <c r="AV128" s="284"/>
      <c r="AW128" s="284"/>
      <c r="AX128" s="853" t="s">
        <v>502</v>
      </c>
      <c r="AY128" s="854"/>
      <c r="AZ128" s="854"/>
      <c r="BA128" s="854"/>
      <c r="BB128" s="854"/>
      <c r="BC128" s="854"/>
      <c r="BD128" s="854"/>
      <c r="BE128" s="855"/>
      <c r="BF128" s="832" t="s">
        <v>244</v>
      </c>
      <c r="BG128" s="833"/>
      <c r="BH128" s="833"/>
      <c r="BI128" s="833"/>
      <c r="BJ128" s="833"/>
      <c r="BK128" s="833"/>
      <c r="BL128" s="856"/>
      <c r="BM128" s="832">
        <v>13.29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503</v>
      </c>
      <c r="CQ128" s="774"/>
      <c r="CR128" s="774"/>
      <c r="CS128" s="774"/>
      <c r="CT128" s="774"/>
      <c r="CU128" s="774"/>
      <c r="CV128" s="774"/>
      <c r="CW128" s="774"/>
      <c r="CX128" s="774"/>
      <c r="CY128" s="774"/>
      <c r="CZ128" s="774"/>
      <c r="DA128" s="774"/>
      <c r="DB128" s="774"/>
      <c r="DC128" s="774"/>
      <c r="DD128" s="774"/>
      <c r="DE128" s="774"/>
      <c r="DF128" s="775"/>
      <c r="DG128" s="836" t="s">
        <v>244</v>
      </c>
      <c r="DH128" s="837"/>
      <c r="DI128" s="837"/>
      <c r="DJ128" s="837"/>
      <c r="DK128" s="837"/>
      <c r="DL128" s="837" t="s">
        <v>244</v>
      </c>
      <c r="DM128" s="837"/>
      <c r="DN128" s="837"/>
      <c r="DO128" s="837"/>
      <c r="DP128" s="837"/>
      <c r="DQ128" s="837" t="s">
        <v>244</v>
      </c>
      <c r="DR128" s="837"/>
      <c r="DS128" s="837"/>
      <c r="DT128" s="837"/>
      <c r="DU128" s="837"/>
      <c r="DV128" s="838" t="s">
        <v>244</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9826801</v>
      </c>
      <c r="AB129" s="826"/>
      <c r="AC129" s="826"/>
      <c r="AD129" s="826"/>
      <c r="AE129" s="827"/>
      <c r="AF129" s="828">
        <v>9983810</v>
      </c>
      <c r="AG129" s="826"/>
      <c r="AH129" s="826"/>
      <c r="AI129" s="826"/>
      <c r="AJ129" s="827"/>
      <c r="AK129" s="828">
        <v>10251557</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244</v>
      </c>
      <c r="BG129" s="816"/>
      <c r="BH129" s="816"/>
      <c r="BI129" s="816"/>
      <c r="BJ129" s="816"/>
      <c r="BK129" s="816"/>
      <c r="BL129" s="817"/>
      <c r="BM129" s="815">
        <v>18.29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1491028</v>
      </c>
      <c r="AB130" s="826"/>
      <c r="AC130" s="826"/>
      <c r="AD130" s="826"/>
      <c r="AE130" s="827"/>
      <c r="AF130" s="828">
        <v>1487992</v>
      </c>
      <c r="AG130" s="826"/>
      <c r="AH130" s="826"/>
      <c r="AI130" s="826"/>
      <c r="AJ130" s="827"/>
      <c r="AK130" s="828">
        <v>1461663</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9.6999999999999993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8335773</v>
      </c>
      <c r="AB131" s="809"/>
      <c r="AC131" s="809"/>
      <c r="AD131" s="809"/>
      <c r="AE131" s="810"/>
      <c r="AF131" s="811">
        <v>8495818</v>
      </c>
      <c r="AG131" s="809"/>
      <c r="AH131" s="809"/>
      <c r="AI131" s="809"/>
      <c r="AJ131" s="810"/>
      <c r="AK131" s="811">
        <v>8789894</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v>55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8.8176705389999999</v>
      </c>
      <c r="AB132" s="789"/>
      <c r="AC132" s="789"/>
      <c r="AD132" s="789"/>
      <c r="AE132" s="790"/>
      <c r="AF132" s="791">
        <v>10.522412320000001</v>
      </c>
      <c r="AG132" s="789"/>
      <c r="AH132" s="789"/>
      <c r="AI132" s="789"/>
      <c r="AJ132" s="790"/>
      <c r="AK132" s="791">
        <v>9.8823376029999999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8.6</v>
      </c>
      <c r="AB133" s="768"/>
      <c r="AC133" s="768"/>
      <c r="AD133" s="768"/>
      <c r="AE133" s="769"/>
      <c r="AF133" s="767">
        <v>9.1</v>
      </c>
      <c r="AG133" s="768"/>
      <c r="AH133" s="768"/>
      <c r="AI133" s="768"/>
      <c r="AJ133" s="769"/>
      <c r="AK133" s="767">
        <v>9.6999999999999993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T+e2t4/OXMu9MT1d7JPsv0fbVNWMldpg3V0ro91Ktg3ZI27cJpC8mLrZVyDn32jx5LnSpuGu2XTbrY8QAjWWA==" saltValue="VCmed3+c77wtWtkeaBGy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7vs2RR0vzAtRWCABMW8xHc6NoJKNTv6e8i7ufmpTcbvoRDzaiIwcxtq+EFGD4mI7c9HDLB6o637luCrQwpvng==" saltValue="ZXNuU5ipHs6JihFgz+if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954FprGEKF1JuHgRkytYHMrTy7JGTgdRMZEuYpiijoFEEJGq11MCYcIXrcOa2n8HZabrLp1TAPJWzW4D5N7AQ==" saltValue="7CFEyzKQp3f0g+fGIwJxp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I3" sqref="AI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522</v>
      </c>
      <c r="AL9" s="1190"/>
      <c r="AM9" s="1190"/>
      <c r="AN9" s="1191"/>
      <c r="AO9" s="314">
        <v>3287627</v>
      </c>
      <c r="AP9" s="314">
        <v>95114</v>
      </c>
      <c r="AQ9" s="315">
        <v>83474</v>
      </c>
      <c r="AR9" s="316">
        <v>13.9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523</v>
      </c>
      <c r="AL10" s="1190"/>
      <c r="AM10" s="1190"/>
      <c r="AN10" s="1191"/>
      <c r="AO10" s="317">
        <v>24277</v>
      </c>
      <c r="AP10" s="317">
        <v>702</v>
      </c>
      <c r="AQ10" s="318">
        <v>8278</v>
      </c>
      <c r="AR10" s="319">
        <v>-91.5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524</v>
      </c>
      <c r="AL11" s="1190"/>
      <c r="AM11" s="1190"/>
      <c r="AN11" s="1191"/>
      <c r="AO11" s="317">
        <v>15613</v>
      </c>
      <c r="AP11" s="317">
        <v>452</v>
      </c>
      <c r="AQ11" s="318">
        <v>1520</v>
      </c>
      <c r="AR11" s="319">
        <v>-70.3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525</v>
      </c>
      <c r="AL12" s="1190"/>
      <c r="AM12" s="1190"/>
      <c r="AN12" s="1191"/>
      <c r="AO12" s="317" t="s">
        <v>526</v>
      </c>
      <c r="AP12" s="317" t="s">
        <v>526</v>
      </c>
      <c r="AQ12" s="318">
        <v>13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527</v>
      </c>
      <c r="AL13" s="1190"/>
      <c r="AM13" s="1190"/>
      <c r="AN13" s="1191"/>
      <c r="AO13" s="317">
        <v>92264</v>
      </c>
      <c r="AP13" s="317">
        <v>2669</v>
      </c>
      <c r="AQ13" s="318">
        <v>2948</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528</v>
      </c>
      <c r="AL14" s="1190"/>
      <c r="AM14" s="1190"/>
      <c r="AN14" s="1191"/>
      <c r="AO14" s="317">
        <v>133829</v>
      </c>
      <c r="AP14" s="317">
        <v>3872</v>
      </c>
      <c r="AQ14" s="318">
        <v>1798</v>
      </c>
      <c r="AR14" s="319">
        <v>115.4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529</v>
      </c>
      <c r="AL15" s="1193"/>
      <c r="AM15" s="1193"/>
      <c r="AN15" s="1194"/>
      <c r="AO15" s="317">
        <v>-200846</v>
      </c>
      <c r="AP15" s="317">
        <v>-5811</v>
      </c>
      <c r="AQ15" s="318">
        <v>-6111</v>
      </c>
      <c r="AR15" s="319">
        <v>-4.9000000000000004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3352764</v>
      </c>
      <c r="AP16" s="317">
        <v>96999</v>
      </c>
      <c r="AQ16" s="318">
        <v>91920</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534</v>
      </c>
      <c r="AL21" s="1196"/>
      <c r="AM21" s="1196"/>
      <c r="AN21" s="1197"/>
      <c r="AO21" s="330">
        <v>10.76</v>
      </c>
      <c r="AP21" s="331">
        <v>8.52</v>
      </c>
      <c r="AQ21" s="332">
        <v>2.2400000000000002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535</v>
      </c>
      <c r="AL22" s="1196"/>
      <c r="AM22" s="1196"/>
      <c r="AN22" s="1197"/>
      <c r="AO22" s="335">
        <v>94.9</v>
      </c>
      <c r="AP22" s="336">
        <v>97.5</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539</v>
      </c>
      <c r="AL32" s="1179"/>
      <c r="AM32" s="1179"/>
      <c r="AN32" s="1180"/>
      <c r="AO32" s="345">
        <v>1768405</v>
      </c>
      <c r="AP32" s="345">
        <v>51162</v>
      </c>
      <c r="AQ32" s="346">
        <v>52518</v>
      </c>
      <c r="AR32" s="347">
        <v>-2.6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540</v>
      </c>
      <c r="AL33" s="1179"/>
      <c r="AM33" s="1179"/>
      <c r="AN33" s="118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541</v>
      </c>
      <c r="AL34" s="1179"/>
      <c r="AM34" s="1179"/>
      <c r="AN34" s="1180"/>
      <c r="AO34" s="345" t="s">
        <v>526</v>
      </c>
      <c r="AP34" s="345" t="s">
        <v>526</v>
      </c>
      <c r="AQ34" s="346">
        <v>24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542</v>
      </c>
      <c r="AL35" s="1179"/>
      <c r="AM35" s="1179"/>
      <c r="AN35" s="1180"/>
      <c r="AO35" s="345">
        <v>650719</v>
      </c>
      <c r="AP35" s="345">
        <v>18826</v>
      </c>
      <c r="AQ35" s="346">
        <v>18573</v>
      </c>
      <c r="AR35" s="347">
        <v>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543</v>
      </c>
      <c r="AL36" s="1179"/>
      <c r="AM36" s="1179"/>
      <c r="AN36" s="1180"/>
      <c r="AO36" s="345">
        <v>6701</v>
      </c>
      <c r="AP36" s="345">
        <v>194</v>
      </c>
      <c r="AQ36" s="346">
        <v>2920</v>
      </c>
      <c r="AR36" s="347">
        <v>-93.4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544</v>
      </c>
      <c r="AL37" s="1179"/>
      <c r="AM37" s="1179"/>
      <c r="AN37" s="1180"/>
      <c r="AO37" s="345">
        <v>11763</v>
      </c>
      <c r="AP37" s="345">
        <v>340</v>
      </c>
      <c r="AQ37" s="346">
        <v>483</v>
      </c>
      <c r="AR37" s="347">
        <v>-29.6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545</v>
      </c>
      <c r="AL38" s="1176"/>
      <c r="AM38" s="1176"/>
      <c r="AN38" s="1177"/>
      <c r="AO38" s="348">
        <v>180</v>
      </c>
      <c r="AP38" s="348">
        <v>5</v>
      </c>
      <c r="AQ38" s="349">
        <v>1</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546</v>
      </c>
      <c r="AL39" s="1176"/>
      <c r="AM39" s="1176"/>
      <c r="AN39" s="1177"/>
      <c r="AO39" s="345">
        <v>-107458</v>
      </c>
      <c r="AP39" s="345">
        <v>-3109</v>
      </c>
      <c r="AQ39" s="346">
        <v>-4335</v>
      </c>
      <c r="AR39" s="347">
        <v>-28.3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547</v>
      </c>
      <c r="AL40" s="1179"/>
      <c r="AM40" s="1179"/>
      <c r="AN40" s="1180"/>
      <c r="AO40" s="345">
        <v>-1461663</v>
      </c>
      <c r="AP40" s="345">
        <v>-42287</v>
      </c>
      <c r="AQ40" s="346">
        <v>-49481</v>
      </c>
      <c r="AR40" s="347">
        <v>-14.5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868647</v>
      </c>
      <c r="AP41" s="345">
        <v>25131</v>
      </c>
      <c r="AQ41" s="346">
        <v>20703</v>
      </c>
      <c r="AR41" s="347">
        <v>21.4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517</v>
      </c>
      <c r="AN49" s="1186" t="s">
        <v>551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3580441</v>
      </c>
      <c r="AN51" s="367">
        <v>97650</v>
      </c>
      <c r="AO51" s="368">
        <v>71.2</v>
      </c>
      <c r="AP51" s="369">
        <v>65876</v>
      </c>
      <c r="AQ51" s="370">
        <v>-19.399999999999999</v>
      </c>
      <c r="AR51" s="371">
        <v>90.6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3051429</v>
      </c>
      <c r="AN52" s="375">
        <v>83222</v>
      </c>
      <c r="AO52" s="376">
        <v>98.8</v>
      </c>
      <c r="AP52" s="377">
        <v>36484</v>
      </c>
      <c r="AQ52" s="378">
        <v>-3.8</v>
      </c>
      <c r="AR52" s="379">
        <v>102.6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1877232</v>
      </c>
      <c r="AN53" s="367">
        <v>51869</v>
      </c>
      <c r="AO53" s="368">
        <v>-46.9</v>
      </c>
      <c r="AP53" s="369">
        <v>68468</v>
      </c>
      <c r="AQ53" s="370">
        <v>3.9</v>
      </c>
      <c r="AR53" s="371">
        <v>-50.8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1438739</v>
      </c>
      <c r="AN54" s="375">
        <v>39753</v>
      </c>
      <c r="AO54" s="376">
        <v>-52.2</v>
      </c>
      <c r="AP54" s="377">
        <v>34140</v>
      </c>
      <c r="AQ54" s="378">
        <v>-6.4</v>
      </c>
      <c r="AR54" s="379">
        <v>-45.8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2148363</v>
      </c>
      <c r="AN55" s="367">
        <v>60050</v>
      </c>
      <c r="AO55" s="368">
        <v>15.8</v>
      </c>
      <c r="AP55" s="369">
        <v>69729</v>
      </c>
      <c r="AQ55" s="370">
        <v>1.8</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1596628</v>
      </c>
      <c r="AN56" s="375">
        <v>44628</v>
      </c>
      <c r="AO56" s="376">
        <v>12.3</v>
      </c>
      <c r="AP56" s="377">
        <v>38908</v>
      </c>
      <c r="AQ56" s="378">
        <v>14</v>
      </c>
      <c r="AR56" s="379">
        <v>-1.7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2648723</v>
      </c>
      <c r="AN57" s="367">
        <v>75252</v>
      </c>
      <c r="AO57" s="368">
        <v>25.3</v>
      </c>
      <c r="AP57" s="369">
        <v>74581</v>
      </c>
      <c r="AQ57" s="370">
        <v>7</v>
      </c>
      <c r="AR57" s="371">
        <v>18.3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1343654</v>
      </c>
      <c r="AN58" s="375">
        <v>38174</v>
      </c>
      <c r="AO58" s="376">
        <v>-14.5</v>
      </c>
      <c r="AP58" s="377">
        <v>41563</v>
      </c>
      <c r="AQ58" s="378">
        <v>6.8</v>
      </c>
      <c r="AR58" s="379">
        <v>-21.3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3051635</v>
      </c>
      <c r="AN59" s="367">
        <v>88287</v>
      </c>
      <c r="AO59" s="368">
        <v>17.3</v>
      </c>
      <c r="AP59" s="369">
        <v>76347</v>
      </c>
      <c r="AQ59" s="370">
        <v>2.4</v>
      </c>
      <c r="AR59" s="371">
        <v>14.9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1339568</v>
      </c>
      <c r="AN60" s="375">
        <v>38755</v>
      </c>
      <c r="AO60" s="376">
        <v>1.5</v>
      </c>
      <c r="AP60" s="377">
        <v>41762</v>
      </c>
      <c r="AQ60" s="378">
        <v>0.5</v>
      </c>
      <c r="AR60" s="379">
        <v>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2661279</v>
      </c>
      <c r="AN61" s="382">
        <v>74622</v>
      </c>
      <c r="AO61" s="383">
        <v>16.5</v>
      </c>
      <c r="AP61" s="384">
        <v>71000</v>
      </c>
      <c r="AQ61" s="385">
        <v>-0.9</v>
      </c>
      <c r="AR61" s="371">
        <v>17.399999999999999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1754004</v>
      </c>
      <c r="AN62" s="375">
        <v>48906</v>
      </c>
      <c r="AO62" s="376">
        <v>9.1999999999999993</v>
      </c>
      <c r="AP62" s="377">
        <v>38571</v>
      </c>
      <c r="AQ62" s="378">
        <v>2.2000000000000002</v>
      </c>
      <c r="AR62" s="379">
        <v>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nsis7qJQRLn7aDw0rKXSOSpTdfcFF1cvmTeF3mQzp2x7oYbxB7gtkqbCLSXMPDpNeC0dmmhTJz2xJPxvLn2Bw==" saltValue="3Vp6w7jNyF9myR0ex6j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V35" sqref="BV3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RTUcSLeiIGLF7YAqsispD9Oz3595vS3Nj2pPDZxc+y8u+WPNoDEraaWyY+Tg5Vr9eVMG+NTRzSfEr9inVpItPg==" saltValue="7F1BtHzVWVqQpBuhTJSy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BV35" sqref="BV3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UcJ0bpNdpPpctpI9iNnRSilJ6xzK+kuMkraFDdXO7ZuGJ8GuB+OhEEik0cxyMOkBLgvdT4aQjPat7cnxDNl1Pg==" saltValue="ViMVnmd09Ao5JCovgKqo2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BV35" sqref="BV3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0" t="s">
        <v>3</v>
      </c>
      <c r="D47" s="1200"/>
      <c r="E47" s="1201"/>
      <c r="F47" s="11">
        <v>34.81</v>
      </c>
      <c r="G47" s="12">
        <v>29.97</v>
      </c>
      <c r="H47" s="12">
        <v>28.72</v>
      </c>
      <c r="I47" s="12">
        <v>30.39</v>
      </c>
      <c r="J47" s="13">
        <v>33.24</v>
      </c>
    </row>
    <row r="48" spans="2:10" ht="57.75" customHeight="1" x14ac:dyDescent="0.15">
      <c r="B48" s="14"/>
      <c r="C48" s="1202" t="s">
        <v>4</v>
      </c>
      <c r="D48" s="1202"/>
      <c r="E48" s="1203"/>
      <c r="F48" s="15">
        <v>4.49</v>
      </c>
      <c r="G48" s="16">
        <v>4.54</v>
      </c>
      <c r="H48" s="16">
        <v>4.29</v>
      </c>
      <c r="I48" s="16">
        <v>7.46</v>
      </c>
      <c r="J48" s="17">
        <v>12.84</v>
      </c>
    </row>
    <row r="49" spans="2:10" ht="57.75" customHeight="1" thickBot="1" x14ac:dyDescent="0.2">
      <c r="B49" s="18"/>
      <c r="C49" s="1204" t="s">
        <v>5</v>
      </c>
      <c r="D49" s="1204"/>
      <c r="E49" s="1205"/>
      <c r="F49" s="19" t="s">
        <v>572</v>
      </c>
      <c r="G49" s="20" t="s">
        <v>573</v>
      </c>
      <c r="H49" s="20" t="s">
        <v>574</v>
      </c>
      <c r="I49" s="20">
        <v>5.36</v>
      </c>
      <c r="J49" s="21">
        <v>9.2100000000000009</v>
      </c>
    </row>
    <row r="50" spans="2:10" ht="13.5" customHeight="1" x14ac:dyDescent="0.15"/>
  </sheetData>
  <sheetProtection algorithmName="SHA-512" hashValue="xdPkPADcs5nSQufhijBW6zFqxZcEW5gd2LqWKfkKKLHJhWONxjABme1HTp5FlCQoWi7oY5PIV+w+8BW1L2RSCQ==" saltValue="XL9nbqpH8s1PHWk7YoYl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V35" sqref="BV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2" t="s">
        <v>575</v>
      </c>
      <c r="D34" s="1212"/>
      <c r="E34" s="1213"/>
      <c r="F34" s="32">
        <v>4.4800000000000004</v>
      </c>
      <c r="G34" s="33">
        <v>4.53</v>
      </c>
      <c r="H34" s="33">
        <v>4.28</v>
      </c>
      <c r="I34" s="33">
        <v>7.46</v>
      </c>
      <c r="J34" s="34">
        <v>12.83</v>
      </c>
      <c r="K34" s="22"/>
      <c r="L34" s="22"/>
      <c r="M34" s="22"/>
      <c r="N34" s="22"/>
      <c r="O34" s="22"/>
      <c r="P34" s="22"/>
    </row>
    <row r="35" spans="1:16" ht="39" customHeight="1" x14ac:dyDescent="0.15">
      <c r="A35" s="22"/>
      <c r="B35" s="35"/>
      <c r="C35" s="1206" t="s">
        <v>576</v>
      </c>
      <c r="D35" s="1207"/>
      <c r="E35" s="1208"/>
      <c r="F35" s="36">
        <v>5.31</v>
      </c>
      <c r="G35" s="37">
        <v>5.16</v>
      </c>
      <c r="H35" s="37">
        <v>6.87</v>
      </c>
      <c r="I35" s="37">
        <v>7.21</v>
      </c>
      <c r="J35" s="38">
        <v>8.19</v>
      </c>
      <c r="K35" s="22"/>
      <c r="L35" s="22"/>
      <c r="M35" s="22"/>
      <c r="N35" s="22"/>
      <c r="O35" s="22"/>
      <c r="P35" s="22"/>
    </row>
    <row r="36" spans="1:16" ht="39" customHeight="1" x14ac:dyDescent="0.15">
      <c r="A36" s="22"/>
      <c r="B36" s="35"/>
      <c r="C36" s="1206" t="s">
        <v>577</v>
      </c>
      <c r="D36" s="1207"/>
      <c r="E36" s="1208"/>
      <c r="F36" s="36">
        <v>10.37</v>
      </c>
      <c r="G36" s="37">
        <v>9.0299999999999994</v>
      </c>
      <c r="H36" s="37">
        <v>7.33</v>
      </c>
      <c r="I36" s="37">
        <v>5.81</v>
      </c>
      <c r="J36" s="38">
        <v>6.27</v>
      </c>
      <c r="K36" s="22"/>
      <c r="L36" s="22"/>
      <c r="M36" s="22"/>
      <c r="N36" s="22"/>
      <c r="O36" s="22"/>
      <c r="P36" s="22"/>
    </row>
    <row r="37" spans="1:16" ht="39" customHeight="1" x14ac:dyDescent="0.15">
      <c r="A37" s="22"/>
      <c r="B37" s="35"/>
      <c r="C37" s="1206" t="s">
        <v>578</v>
      </c>
      <c r="D37" s="1207"/>
      <c r="E37" s="1208"/>
      <c r="F37" s="36">
        <v>6.26</v>
      </c>
      <c r="G37" s="37">
        <v>6.57</v>
      </c>
      <c r="H37" s="37">
        <v>6.37</v>
      </c>
      <c r="I37" s="37">
        <v>6.25</v>
      </c>
      <c r="J37" s="38">
        <v>5.6</v>
      </c>
      <c r="K37" s="22"/>
      <c r="L37" s="22"/>
      <c r="M37" s="22"/>
      <c r="N37" s="22"/>
      <c r="O37" s="22"/>
      <c r="P37" s="22"/>
    </row>
    <row r="38" spans="1:16" ht="39" customHeight="1" x14ac:dyDescent="0.15">
      <c r="A38" s="22"/>
      <c r="B38" s="35"/>
      <c r="C38" s="1206" t="s">
        <v>579</v>
      </c>
      <c r="D38" s="1207"/>
      <c r="E38" s="1208"/>
      <c r="F38" s="36">
        <v>4.96</v>
      </c>
      <c r="G38" s="37">
        <v>5.1100000000000003</v>
      </c>
      <c r="H38" s="37">
        <v>4.9000000000000004</v>
      </c>
      <c r="I38" s="37">
        <v>5.16</v>
      </c>
      <c r="J38" s="38">
        <v>4.83</v>
      </c>
      <c r="K38" s="22"/>
      <c r="L38" s="22"/>
      <c r="M38" s="22"/>
      <c r="N38" s="22"/>
      <c r="O38" s="22"/>
      <c r="P38" s="22"/>
    </row>
    <row r="39" spans="1:16" ht="39" customHeight="1" x14ac:dyDescent="0.15">
      <c r="A39" s="22"/>
      <c r="B39" s="35"/>
      <c r="C39" s="1206" t="s">
        <v>580</v>
      </c>
      <c r="D39" s="1207"/>
      <c r="E39" s="1208"/>
      <c r="F39" s="36">
        <v>1.53</v>
      </c>
      <c r="G39" s="37">
        <v>1.88</v>
      </c>
      <c r="H39" s="37">
        <v>1.53</v>
      </c>
      <c r="I39" s="37">
        <v>0.94</v>
      </c>
      <c r="J39" s="38">
        <v>1.53</v>
      </c>
      <c r="K39" s="22"/>
      <c r="L39" s="22"/>
      <c r="M39" s="22"/>
      <c r="N39" s="22"/>
      <c r="O39" s="22"/>
      <c r="P39" s="22"/>
    </row>
    <row r="40" spans="1:16" ht="39" customHeight="1" x14ac:dyDescent="0.15">
      <c r="A40" s="22"/>
      <c r="B40" s="35"/>
      <c r="C40" s="1206" t="s">
        <v>581</v>
      </c>
      <c r="D40" s="1207"/>
      <c r="E40" s="1208"/>
      <c r="F40" s="36">
        <v>1.1399999999999999</v>
      </c>
      <c r="G40" s="37">
        <v>1.02</v>
      </c>
      <c r="H40" s="37">
        <v>1.17</v>
      </c>
      <c r="I40" s="37">
        <v>1.17</v>
      </c>
      <c r="J40" s="38">
        <v>1.1399999999999999</v>
      </c>
      <c r="K40" s="22"/>
      <c r="L40" s="22"/>
      <c r="M40" s="22"/>
      <c r="N40" s="22"/>
      <c r="O40" s="22"/>
      <c r="P40" s="22"/>
    </row>
    <row r="41" spans="1:16" ht="39" customHeight="1" x14ac:dyDescent="0.15">
      <c r="A41" s="22"/>
      <c r="B41" s="35"/>
      <c r="C41" s="1206" t="s">
        <v>582</v>
      </c>
      <c r="D41" s="1207"/>
      <c r="E41" s="1208"/>
      <c r="F41" s="36">
        <v>0.75</v>
      </c>
      <c r="G41" s="37">
        <v>1.53</v>
      </c>
      <c r="H41" s="37">
        <v>0.6</v>
      </c>
      <c r="I41" s="37">
        <v>0.56999999999999995</v>
      </c>
      <c r="J41" s="38">
        <v>0.38</v>
      </c>
      <c r="K41" s="22"/>
      <c r="L41" s="22"/>
      <c r="M41" s="22"/>
      <c r="N41" s="22"/>
      <c r="O41" s="22"/>
      <c r="P41" s="22"/>
    </row>
    <row r="42" spans="1:16" ht="39" customHeight="1" x14ac:dyDescent="0.15">
      <c r="A42" s="22"/>
      <c r="B42" s="39"/>
      <c r="C42" s="1206" t="s">
        <v>583</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584</v>
      </c>
      <c r="D43" s="1210"/>
      <c r="E43" s="1211"/>
      <c r="F43" s="41">
        <v>0.18</v>
      </c>
      <c r="G43" s="42">
        <v>0.19</v>
      </c>
      <c r="H43" s="42">
        <v>0.01</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ESLXPa7PMDhfedgrOUwO4s8I4MHDIc4nrHn0ibiKIqUKcTh/aY2+7q5e9MdOBQoes6N6vdxv4tK/k2VDsA==" saltValue="HLNzIAMI1CTCFS5I3xR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1536</v>
      </c>
      <c r="L45" s="60">
        <v>1519</v>
      </c>
      <c r="M45" s="60">
        <v>1597</v>
      </c>
      <c r="N45" s="60">
        <v>1734</v>
      </c>
      <c r="O45" s="61">
        <v>1768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526</v>
      </c>
      <c r="L47" s="64" t="s">
        <v>526</v>
      </c>
      <c r="M47" s="64" t="s">
        <v>526</v>
      </c>
      <c r="N47" s="64" t="s">
        <v>526</v>
      </c>
      <c r="O47" s="65" t="s">
        <v>526</v>
      </c>
      <c r="P47" s="48"/>
      <c r="Q47" s="48"/>
      <c r="R47" s="48"/>
      <c r="S47" s="48"/>
      <c r="T47" s="48"/>
      <c r="U47" s="48"/>
    </row>
    <row r="48" spans="1:21" ht="30.75" customHeight="1" x14ac:dyDescent="0.15">
      <c r="A48" s="48"/>
      <c r="B48" s="1234"/>
      <c r="C48" s="1235"/>
      <c r="D48" s="62"/>
      <c r="E48" s="1216" t="s">
        <v>15</v>
      </c>
      <c r="F48" s="1216"/>
      <c r="G48" s="1216"/>
      <c r="H48" s="1216"/>
      <c r="I48" s="1216"/>
      <c r="J48" s="1217"/>
      <c r="K48" s="63">
        <v>928</v>
      </c>
      <c r="L48" s="64">
        <v>803</v>
      </c>
      <c r="M48" s="64">
        <v>743</v>
      </c>
      <c r="N48" s="64">
        <v>746</v>
      </c>
      <c r="O48" s="65">
        <v>651</v>
      </c>
      <c r="P48" s="48"/>
      <c r="Q48" s="48"/>
      <c r="R48" s="48"/>
      <c r="S48" s="48"/>
      <c r="T48" s="48"/>
      <c r="U48" s="48"/>
    </row>
    <row r="49" spans="1:21" ht="30.75" customHeight="1" x14ac:dyDescent="0.15">
      <c r="A49" s="48"/>
      <c r="B49" s="1234"/>
      <c r="C49" s="1235"/>
      <c r="D49" s="62"/>
      <c r="E49" s="1216" t="s">
        <v>16</v>
      </c>
      <c r="F49" s="1216"/>
      <c r="G49" s="1216"/>
      <c r="H49" s="1216"/>
      <c r="I49" s="1216"/>
      <c r="J49" s="1217"/>
      <c r="K49" s="63">
        <v>2</v>
      </c>
      <c r="L49" s="64">
        <v>1</v>
      </c>
      <c r="M49" s="64">
        <v>4</v>
      </c>
      <c r="N49" s="64">
        <v>7</v>
      </c>
      <c r="O49" s="65">
        <v>7</v>
      </c>
      <c r="P49" s="48"/>
      <c r="Q49" s="48"/>
      <c r="R49" s="48"/>
      <c r="S49" s="48"/>
      <c r="T49" s="48"/>
      <c r="U49" s="48"/>
    </row>
    <row r="50" spans="1:21" ht="30.75" customHeight="1" x14ac:dyDescent="0.15">
      <c r="A50" s="48"/>
      <c r="B50" s="1234"/>
      <c r="C50" s="1235"/>
      <c r="D50" s="62"/>
      <c r="E50" s="1216" t="s">
        <v>17</v>
      </c>
      <c r="F50" s="1216"/>
      <c r="G50" s="1216"/>
      <c r="H50" s="1216"/>
      <c r="I50" s="1216"/>
      <c r="J50" s="1217"/>
      <c r="K50" s="63">
        <v>13</v>
      </c>
      <c r="L50" s="64">
        <v>12</v>
      </c>
      <c r="M50" s="64">
        <v>12</v>
      </c>
      <c r="N50" s="64">
        <v>12</v>
      </c>
      <c r="O50" s="65">
        <v>12</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526</v>
      </c>
      <c r="M51" s="64">
        <v>0</v>
      </c>
      <c r="N51" s="64" t="s">
        <v>526</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1732</v>
      </c>
      <c r="L52" s="64">
        <v>1669</v>
      </c>
      <c r="M52" s="64">
        <v>1620</v>
      </c>
      <c r="N52" s="64">
        <v>1605</v>
      </c>
      <c r="O52" s="65">
        <v>1569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747</v>
      </c>
      <c r="L53" s="69">
        <v>666</v>
      </c>
      <c r="M53" s="69">
        <v>736</v>
      </c>
      <c r="N53" s="69">
        <v>894</v>
      </c>
      <c r="O53" s="70">
        <v>869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609</v>
      </c>
      <c r="L57" s="84" t="s">
        <v>609</v>
      </c>
      <c r="M57" s="84" t="s">
        <v>609</v>
      </c>
      <c r="N57" s="84" t="s">
        <v>609</v>
      </c>
      <c r="O57" s="85" t="s">
        <v>609</v>
      </c>
    </row>
    <row r="58" spans="1:21" ht="31.5" customHeight="1" thickBot="1" x14ac:dyDescent="0.2">
      <c r="B58" s="1224"/>
      <c r="C58" s="1225"/>
      <c r="D58" s="1229" t="s">
        <v>27</v>
      </c>
      <c r="E58" s="1230"/>
      <c r="F58" s="1230"/>
      <c r="G58" s="1230"/>
      <c r="H58" s="1230"/>
      <c r="I58" s="1230"/>
      <c r="J58" s="1231"/>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TjFMjRX5QWF5o4EBJn9CySMxAOMWk8Reueiu+G9FsX6mXW5nz1MGGNJmxbBxsg/cTkPUAvlr6xgUnTHidOPg==" saltValue="KFVe8ntXXMr43WFGqagP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V35" sqref="BV3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2" t="s">
        <v>30</v>
      </c>
      <c r="C41" s="1253"/>
      <c r="D41" s="102"/>
      <c r="E41" s="1254" t="s">
        <v>31</v>
      </c>
      <c r="F41" s="1254"/>
      <c r="G41" s="1254"/>
      <c r="H41" s="1255"/>
      <c r="I41" s="103">
        <v>16189</v>
      </c>
      <c r="J41" s="104">
        <v>16266</v>
      </c>
      <c r="K41" s="104">
        <v>16462</v>
      </c>
      <c r="L41" s="104">
        <v>16376</v>
      </c>
      <c r="M41" s="105">
        <v>16541</v>
      </c>
    </row>
    <row r="42" spans="2:13" ht="27.75" customHeight="1" x14ac:dyDescent="0.15">
      <c r="B42" s="1242"/>
      <c r="C42" s="1243"/>
      <c r="D42" s="106"/>
      <c r="E42" s="1246" t="s">
        <v>32</v>
      </c>
      <c r="F42" s="1246"/>
      <c r="G42" s="1246"/>
      <c r="H42" s="1247"/>
      <c r="I42" s="107">
        <v>46</v>
      </c>
      <c r="J42" s="108">
        <v>34</v>
      </c>
      <c r="K42" s="108">
        <v>23</v>
      </c>
      <c r="L42" s="108">
        <v>11</v>
      </c>
      <c r="M42" s="109" t="s">
        <v>526</v>
      </c>
    </row>
    <row r="43" spans="2:13" ht="27.75" customHeight="1" x14ac:dyDescent="0.15">
      <c r="B43" s="1242"/>
      <c r="C43" s="1243"/>
      <c r="D43" s="106"/>
      <c r="E43" s="1246" t="s">
        <v>33</v>
      </c>
      <c r="F43" s="1246"/>
      <c r="G43" s="1246"/>
      <c r="H43" s="1247"/>
      <c r="I43" s="107">
        <v>8380</v>
      </c>
      <c r="J43" s="108">
        <v>7757</v>
      </c>
      <c r="K43" s="108">
        <v>6918</v>
      </c>
      <c r="L43" s="108">
        <v>6338</v>
      </c>
      <c r="M43" s="109">
        <v>5779</v>
      </c>
    </row>
    <row r="44" spans="2:13" ht="27.75" customHeight="1" x14ac:dyDescent="0.15">
      <c r="B44" s="1242"/>
      <c r="C44" s="1243"/>
      <c r="D44" s="106"/>
      <c r="E44" s="1246" t="s">
        <v>34</v>
      </c>
      <c r="F44" s="1246"/>
      <c r="G44" s="1246"/>
      <c r="H44" s="1247"/>
      <c r="I44" s="107">
        <v>97</v>
      </c>
      <c r="J44" s="108">
        <v>96</v>
      </c>
      <c r="K44" s="108">
        <v>92</v>
      </c>
      <c r="L44" s="108">
        <v>86</v>
      </c>
      <c r="M44" s="109">
        <v>79</v>
      </c>
    </row>
    <row r="45" spans="2:13" ht="27.75" customHeight="1" x14ac:dyDescent="0.15">
      <c r="B45" s="1242"/>
      <c r="C45" s="1243"/>
      <c r="D45" s="106"/>
      <c r="E45" s="1246" t="s">
        <v>35</v>
      </c>
      <c r="F45" s="1246"/>
      <c r="G45" s="1246"/>
      <c r="H45" s="1247"/>
      <c r="I45" s="107">
        <v>2751</v>
      </c>
      <c r="J45" s="108">
        <v>2601</v>
      </c>
      <c r="K45" s="108">
        <v>2365</v>
      </c>
      <c r="L45" s="108">
        <v>2386</v>
      </c>
      <c r="M45" s="109">
        <v>2378</v>
      </c>
    </row>
    <row r="46" spans="2:13" ht="27.75" customHeight="1" x14ac:dyDescent="0.15">
      <c r="B46" s="1242"/>
      <c r="C46" s="1243"/>
      <c r="D46" s="110"/>
      <c r="E46" s="1246" t="s">
        <v>36</v>
      </c>
      <c r="F46" s="1246"/>
      <c r="G46" s="1246"/>
      <c r="H46" s="1247"/>
      <c r="I46" s="107" t="s">
        <v>526</v>
      </c>
      <c r="J46" s="108" t="s">
        <v>526</v>
      </c>
      <c r="K46" s="108" t="s">
        <v>526</v>
      </c>
      <c r="L46" s="108" t="s">
        <v>526</v>
      </c>
      <c r="M46" s="109" t="s">
        <v>526</v>
      </c>
    </row>
    <row r="47" spans="2:13" ht="27.75" customHeight="1" x14ac:dyDescent="0.15">
      <c r="B47" s="1242"/>
      <c r="C47" s="1243"/>
      <c r="D47" s="111"/>
      <c r="E47" s="1256" t="s">
        <v>37</v>
      </c>
      <c r="F47" s="1257"/>
      <c r="G47" s="1257"/>
      <c r="H47" s="1258"/>
      <c r="I47" s="107" t="s">
        <v>526</v>
      </c>
      <c r="J47" s="108" t="s">
        <v>526</v>
      </c>
      <c r="K47" s="108" t="s">
        <v>526</v>
      </c>
      <c r="L47" s="108" t="s">
        <v>526</v>
      </c>
      <c r="M47" s="109" t="s">
        <v>526</v>
      </c>
    </row>
    <row r="48" spans="2:13" ht="27.75" customHeight="1" x14ac:dyDescent="0.15">
      <c r="B48" s="1242"/>
      <c r="C48" s="1243"/>
      <c r="D48" s="106"/>
      <c r="E48" s="1246" t="s">
        <v>38</v>
      </c>
      <c r="F48" s="1246"/>
      <c r="G48" s="1246"/>
      <c r="H48" s="1247"/>
      <c r="I48" s="107" t="s">
        <v>526</v>
      </c>
      <c r="J48" s="108" t="s">
        <v>526</v>
      </c>
      <c r="K48" s="108" t="s">
        <v>526</v>
      </c>
      <c r="L48" s="108" t="s">
        <v>526</v>
      </c>
      <c r="M48" s="109" t="s">
        <v>526</v>
      </c>
    </row>
    <row r="49" spans="2:13" ht="27.75" customHeight="1" x14ac:dyDescent="0.15">
      <c r="B49" s="1244"/>
      <c r="C49" s="1245"/>
      <c r="D49" s="106"/>
      <c r="E49" s="1246" t="s">
        <v>39</v>
      </c>
      <c r="F49" s="1246"/>
      <c r="G49" s="1246"/>
      <c r="H49" s="1247"/>
      <c r="I49" s="107" t="s">
        <v>526</v>
      </c>
      <c r="J49" s="108" t="s">
        <v>526</v>
      </c>
      <c r="K49" s="108" t="s">
        <v>526</v>
      </c>
      <c r="L49" s="108" t="s">
        <v>526</v>
      </c>
      <c r="M49" s="109" t="s">
        <v>526</v>
      </c>
    </row>
    <row r="50" spans="2:13" ht="27.75" customHeight="1" x14ac:dyDescent="0.15">
      <c r="B50" s="1240" t="s">
        <v>40</v>
      </c>
      <c r="C50" s="1241"/>
      <c r="D50" s="112"/>
      <c r="E50" s="1246" t="s">
        <v>41</v>
      </c>
      <c r="F50" s="1246"/>
      <c r="G50" s="1246"/>
      <c r="H50" s="1247"/>
      <c r="I50" s="107">
        <v>3489</v>
      </c>
      <c r="J50" s="108">
        <v>2914</v>
      </c>
      <c r="K50" s="108">
        <v>2837</v>
      </c>
      <c r="L50" s="108">
        <v>3049</v>
      </c>
      <c r="M50" s="109">
        <v>3422</v>
      </c>
    </row>
    <row r="51" spans="2:13" ht="27.75" customHeight="1" x14ac:dyDescent="0.15">
      <c r="B51" s="1242"/>
      <c r="C51" s="1243"/>
      <c r="D51" s="106"/>
      <c r="E51" s="1246" t="s">
        <v>42</v>
      </c>
      <c r="F51" s="1246"/>
      <c r="G51" s="1246"/>
      <c r="H51" s="1247"/>
      <c r="I51" s="107">
        <v>925</v>
      </c>
      <c r="J51" s="108">
        <v>853</v>
      </c>
      <c r="K51" s="108">
        <v>640</v>
      </c>
      <c r="L51" s="108">
        <v>516</v>
      </c>
      <c r="M51" s="109">
        <v>593</v>
      </c>
    </row>
    <row r="52" spans="2:13" ht="27.75" customHeight="1" x14ac:dyDescent="0.15">
      <c r="B52" s="1244"/>
      <c r="C52" s="1245"/>
      <c r="D52" s="106"/>
      <c r="E52" s="1246" t="s">
        <v>43</v>
      </c>
      <c r="F52" s="1246"/>
      <c r="G52" s="1246"/>
      <c r="H52" s="1247"/>
      <c r="I52" s="107">
        <v>17107</v>
      </c>
      <c r="J52" s="108">
        <v>16814</v>
      </c>
      <c r="K52" s="108">
        <v>16602</v>
      </c>
      <c r="L52" s="108">
        <v>16263</v>
      </c>
      <c r="M52" s="109">
        <v>15928</v>
      </c>
    </row>
    <row r="53" spans="2:13" ht="27.75" customHeight="1" thickBot="1" x14ac:dyDescent="0.2">
      <c r="B53" s="1248" t="s">
        <v>44</v>
      </c>
      <c r="C53" s="1249"/>
      <c r="D53" s="113"/>
      <c r="E53" s="1250" t="s">
        <v>45</v>
      </c>
      <c r="F53" s="1250"/>
      <c r="G53" s="1250"/>
      <c r="H53" s="1251"/>
      <c r="I53" s="114">
        <v>5941</v>
      </c>
      <c r="J53" s="115">
        <v>6173</v>
      </c>
      <c r="K53" s="115">
        <v>5782</v>
      </c>
      <c r="L53" s="115">
        <v>5371</v>
      </c>
      <c r="M53" s="116">
        <v>4835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IqQtTV0+NrKbcp+2MYsdLVFBNZ5fDZpAlaJYejHrUtQrfzMIobhNHDY//a6GCTTbSKhIGF2KbRmT9AeDWwTWA==" saltValue="13Kr5XHkt1Ah9iXVjP6D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V35" sqref="BV3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7" t="s">
        <v>48</v>
      </c>
      <c r="D55" s="1267"/>
      <c r="E55" s="1268"/>
      <c r="F55" s="128">
        <v>2822</v>
      </c>
      <c r="G55" s="128">
        <v>3034</v>
      </c>
      <c r="H55" s="129">
        <v>3408</v>
      </c>
    </row>
    <row r="56" spans="2:8" ht="52.5" customHeight="1" x14ac:dyDescent="0.15">
      <c r="B56" s="130"/>
      <c r="C56" s="1269" t="s">
        <v>49</v>
      </c>
      <c r="D56" s="1269"/>
      <c r="E56" s="1270"/>
      <c r="F56" s="131">
        <v>14</v>
      </c>
      <c r="G56" s="131">
        <v>14</v>
      </c>
      <c r="H56" s="132">
        <v>14</v>
      </c>
    </row>
    <row r="57" spans="2:8" ht="53.25" customHeight="1" x14ac:dyDescent="0.15">
      <c r="B57" s="130"/>
      <c r="C57" s="1271" t="s">
        <v>50</v>
      </c>
      <c r="D57" s="1271"/>
      <c r="E57" s="1272"/>
      <c r="F57" s="133">
        <v>2758</v>
      </c>
      <c r="G57" s="133">
        <v>3111</v>
      </c>
      <c r="H57" s="134">
        <v>2943</v>
      </c>
    </row>
    <row r="58" spans="2:8" ht="45.75" customHeight="1" x14ac:dyDescent="0.15">
      <c r="B58" s="135"/>
      <c r="C58" s="1259" t="s">
        <v>603</v>
      </c>
      <c r="D58" s="1260"/>
      <c r="E58" s="1261"/>
      <c r="F58" s="136">
        <v>1287</v>
      </c>
      <c r="G58" s="136">
        <v>1227</v>
      </c>
      <c r="H58" s="137">
        <v>1158</v>
      </c>
    </row>
    <row r="59" spans="2:8" ht="45.75" customHeight="1" x14ac:dyDescent="0.15">
      <c r="B59" s="135"/>
      <c r="C59" s="1259" t="s">
        <v>604</v>
      </c>
      <c r="D59" s="1260"/>
      <c r="E59" s="1261"/>
      <c r="F59" s="136">
        <v>715</v>
      </c>
      <c r="G59" s="136">
        <v>715</v>
      </c>
      <c r="H59" s="137">
        <v>715</v>
      </c>
    </row>
    <row r="60" spans="2:8" ht="45.75" customHeight="1" x14ac:dyDescent="0.15">
      <c r="B60" s="135"/>
      <c r="C60" s="1259" t="s">
        <v>605</v>
      </c>
      <c r="D60" s="1260"/>
      <c r="E60" s="1261"/>
      <c r="F60" s="136">
        <v>591</v>
      </c>
      <c r="G60" s="136">
        <v>554</v>
      </c>
      <c r="H60" s="137">
        <v>535</v>
      </c>
    </row>
    <row r="61" spans="2:8" ht="45.75" customHeight="1" x14ac:dyDescent="0.15">
      <c r="B61" s="135"/>
      <c r="C61" s="1259" t="s">
        <v>606</v>
      </c>
      <c r="D61" s="1260"/>
      <c r="E61" s="1261"/>
      <c r="F61" s="136" t="s">
        <v>526</v>
      </c>
      <c r="G61" s="136">
        <v>394</v>
      </c>
      <c r="H61" s="137">
        <v>391</v>
      </c>
    </row>
    <row r="62" spans="2:8" ht="45.75" customHeight="1" thickBot="1" x14ac:dyDescent="0.2">
      <c r="B62" s="138"/>
      <c r="C62" s="1262" t="s">
        <v>607</v>
      </c>
      <c r="D62" s="1263"/>
      <c r="E62" s="1264"/>
      <c r="F62" s="139" t="s">
        <v>526</v>
      </c>
      <c r="G62" s="139">
        <v>86</v>
      </c>
      <c r="H62" s="140">
        <v>55</v>
      </c>
    </row>
    <row r="63" spans="2:8" ht="52.5" customHeight="1" thickBot="1" x14ac:dyDescent="0.2">
      <c r="B63" s="141"/>
      <c r="C63" s="1265" t="s">
        <v>51</v>
      </c>
      <c r="D63" s="1265"/>
      <c r="E63" s="1266"/>
      <c r="F63" s="142">
        <v>5595</v>
      </c>
      <c r="G63" s="142">
        <v>6160</v>
      </c>
      <c r="H63" s="143">
        <v>6365</v>
      </c>
    </row>
    <row r="64" spans="2:8" ht="15" customHeight="1" x14ac:dyDescent="0.15"/>
  </sheetData>
  <sheetProtection algorithmName="SHA-512" hashValue="R7nqwsKwPsCA52EHewDnemlQ5dLlLp1Fi7MW8RlEAilUzckbCJa19LgcgUuH/TnHYqWHUaKw6NwY7gXAWdKRhA==" saltValue="wvJbXl7vb5GzWy6YfJU3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97650</v>
      </c>
      <c r="E3" s="162"/>
      <c r="F3" s="163">
        <v>65876</v>
      </c>
      <c r="G3" s="164"/>
      <c r="H3" s="165"/>
    </row>
    <row r="4" spans="1:8" x14ac:dyDescent="0.15">
      <c r="A4" s="166"/>
      <c r="B4" s="167"/>
      <c r="C4" s="168"/>
      <c r="D4" s="169">
        <v>83222</v>
      </c>
      <c r="E4" s="170"/>
      <c r="F4" s="171">
        <v>36484</v>
      </c>
      <c r="G4" s="172"/>
      <c r="H4" s="173"/>
    </row>
    <row r="5" spans="1:8" x14ac:dyDescent="0.15">
      <c r="A5" s="154" t="s">
        <v>559</v>
      </c>
      <c r="B5" s="159"/>
      <c r="C5" s="160"/>
      <c r="D5" s="161">
        <v>51869</v>
      </c>
      <c r="E5" s="162"/>
      <c r="F5" s="163">
        <v>68468</v>
      </c>
      <c r="G5" s="164"/>
      <c r="H5" s="165"/>
    </row>
    <row r="6" spans="1:8" x14ac:dyDescent="0.15">
      <c r="A6" s="166"/>
      <c r="B6" s="167"/>
      <c r="C6" s="168"/>
      <c r="D6" s="169">
        <v>39753</v>
      </c>
      <c r="E6" s="170"/>
      <c r="F6" s="171">
        <v>34140</v>
      </c>
      <c r="G6" s="172"/>
      <c r="H6" s="173"/>
    </row>
    <row r="7" spans="1:8" x14ac:dyDescent="0.15">
      <c r="A7" s="154" t="s">
        <v>560</v>
      </c>
      <c r="B7" s="159"/>
      <c r="C7" s="160"/>
      <c r="D7" s="161">
        <v>60050</v>
      </c>
      <c r="E7" s="162"/>
      <c r="F7" s="163">
        <v>69729</v>
      </c>
      <c r="G7" s="164"/>
      <c r="H7" s="165"/>
    </row>
    <row r="8" spans="1:8" x14ac:dyDescent="0.15">
      <c r="A8" s="166"/>
      <c r="B8" s="167"/>
      <c r="C8" s="168"/>
      <c r="D8" s="169">
        <v>44628</v>
      </c>
      <c r="E8" s="170"/>
      <c r="F8" s="171">
        <v>38908</v>
      </c>
      <c r="G8" s="172"/>
      <c r="H8" s="173"/>
    </row>
    <row r="9" spans="1:8" x14ac:dyDescent="0.15">
      <c r="A9" s="154" t="s">
        <v>561</v>
      </c>
      <c r="B9" s="159"/>
      <c r="C9" s="160"/>
      <c r="D9" s="161">
        <v>75252</v>
      </c>
      <c r="E9" s="162"/>
      <c r="F9" s="163">
        <v>74581</v>
      </c>
      <c r="G9" s="164"/>
      <c r="H9" s="165"/>
    </row>
    <row r="10" spans="1:8" x14ac:dyDescent="0.15">
      <c r="A10" s="166"/>
      <c r="B10" s="167"/>
      <c r="C10" s="168"/>
      <c r="D10" s="169">
        <v>38174</v>
      </c>
      <c r="E10" s="170"/>
      <c r="F10" s="171">
        <v>41563</v>
      </c>
      <c r="G10" s="172"/>
      <c r="H10" s="173"/>
    </row>
    <row r="11" spans="1:8" x14ac:dyDescent="0.15">
      <c r="A11" s="154" t="s">
        <v>562</v>
      </c>
      <c r="B11" s="159"/>
      <c r="C11" s="160"/>
      <c r="D11" s="161">
        <v>88287</v>
      </c>
      <c r="E11" s="162"/>
      <c r="F11" s="163">
        <v>76347</v>
      </c>
      <c r="G11" s="164"/>
      <c r="H11" s="165"/>
    </row>
    <row r="12" spans="1:8" x14ac:dyDescent="0.15">
      <c r="A12" s="166"/>
      <c r="B12" s="167"/>
      <c r="C12" s="174"/>
      <c r="D12" s="169">
        <v>38755</v>
      </c>
      <c r="E12" s="170"/>
      <c r="F12" s="171">
        <v>41762</v>
      </c>
      <c r="G12" s="172"/>
      <c r="H12" s="173"/>
    </row>
    <row r="13" spans="1:8" x14ac:dyDescent="0.15">
      <c r="A13" s="154"/>
      <c r="B13" s="159"/>
      <c r="C13" s="175"/>
      <c r="D13" s="176">
        <v>74622</v>
      </c>
      <c r="E13" s="177"/>
      <c r="F13" s="178">
        <v>71000</v>
      </c>
      <c r="G13" s="179"/>
      <c r="H13" s="165"/>
    </row>
    <row r="14" spans="1:8" x14ac:dyDescent="0.15">
      <c r="A14" s="166"/>
      <c r="B14" s="167"/>
      <c r="C14" s="168"/>
      <c r="D14" s="169">
        <v>48906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4.49</v>
      </c>
      <c r="C19" s="180">
        <f>ROUND(VALUE(SUBSTITUTE(実質収支比率等に係る経年分析!G$48,"▲","-")),2)</f>
        <v>4.54</v>
      </c>
      <c r="D19" s="180">
        <f>ROUND(VALUE(SUBSTITUTE(実質収支比率等に係る経年分析!H$48,"▲","-")),2)</f>
        <v>4.29</v>
      </c>
      <c r="E19" s="180">
        <f>ROUND(VALUE(SUBSTITUTE(実質収支比率等に係る経年分析!I$48,"▲","-")),2)</f>
        <v>7.46</v>
      </c>
      <c r="F19" s="180">
        <f>ROUND(VALUE(SUBSTITUTE(実質収支比率等に係る経年分析!J$48,"▲","-")),2)</f>
        <v>12.84</v>
      </c>
    </row>
    <row r="20" spans="1:11" x14ac:dyDescent="0.15">
      <c r="A20" s="180" t="s">
        <v>55</v>
      </c>
      <c r="B20" s="180">
        <f>ROUND(VALUE(SUBSTITUTE(実質収支比率等に係る経年分析!F$47,"▲","-")),2)</f>
        <v>34.81</v>
      </c>
      <c r="C20" s="180">
        <f>ROUND(VALUE(SUBSTITUTE(実質収支比率等に係る経年分析!G$47,"▲","-")),2)</f>
        <v>29.97</v>
      </c>
      <c r="D20" s="180">
        <f>ROUND(VALUE(SUBSTITUTE(実質収支比率等に係る経年分析!H$47,"▲","-")),2)</f>
        <v>28.72</v>
      </c>
      <c r="E20" s="180">
        <f>ROUND(VALUE(SUBSTITUTE(実質収支比率等に係る経年分析!I$47,"▲","-")),2)</f>
        <v>30.39</v>
      </c>
      <c r="F20" s="180">
        <f>ROUND(VALUE(SUBSTITUTE(実質収支比率等に係る経年分析!J$47,"▲","-")),2)</f>
        <v>33.24</v>
      </c>
    </row>
    <row r="21" spans="1:11" x14ac:dyDescent="0.15">
      <c r="A21" s="180" t="s">
        <v>56</v>
      </c>
      <c r="B21" s="180">
        <f>IF(ISNUMBER(VALUE(SUBSTITUTE(実質収支比率等に係る経年分析!F$49,"▲","-"))),ROUND(VALUE(SUBSTITUTE(実質収支比率等に係る経年分析!F$49,"▲","-")),2),NA())</f>
        <v>-13.89</v>
      </c>
      <c r="C21" s="180">
        <f>IF(ISNUMBER(VALUE(SUBSTITUTE(実質収支比率等に係る経年分析!G$49,"▲","-"))),ROUND(VALUE(SUBSTITUTE(実質収支比率等に係る経年分析!G$49,"▲","-")),2),NA())</f>
        <v>-6.03</v>
      </c>
      <c r="D21" s="180">
        <f>IF(ISNUMBER(VALUE(SUBSTITUTE(実質収支比率等に係る経年分析!H$49,"▲","-"))),ROUND(VALUE(SUBSTITUTE(実質収支比率等に係る経年分析!H$49,"▲","-")),2),NA())</f>
        <v>-0.97</v>
      </c>
      <c r="E21" s="180">
        <f>IF(ISNUMBER(VALUE(SUBSTITUTE(実質収支比率等に係る経年分析!I$49,"▲","-"))),ROUND(VALUE(SUBSTITUTE(実質収支比率等に係る経年分析!I$49,"▲","-")),2),NA())</f>
        <v>5.36</v>
      </c>
      <c r="F21" s="180">
        <f>IF(ISNUMBER(VALUE(SUBSTITUTE(実質収支比率等に係る経年分析!J$49,"▲","-"))),ROUND(VALUE(SUBSTITUTE(実質収支比率等に係る経年分析!J$49,"▲","-")),2),NA())</f>
        <v>9.2100000000000009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1.53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0.56999999999999995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0.38</v>
      </c>
    </row>
    <row r="30" spans="1:11" x14ac:dyDescent="0.15">
      <c r="A30" s="181" t="str">
        <f>IF(連結実質赤字比率に係る赤字・黒字の構成分析!C$40="",NA(),連結実質赤字比率に係る赤字・黒字の構成分析!C$40)</f>
        <v>工業団地事業特別会計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1.1399999999999999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1.1399999999999999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1.53</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5.1100000000000003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4.9000000000000004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4.83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9.0299999999999994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6.27</v>
      </c>
    </row>
    <row r="35" spans="1:16" x14ac:dyDescent="0.15">
      <c r="A35" s="181" t="str">
        <f>IF(連結実質赤字比率に係る赤字・黒字の構成分析!C$35="",NA(),連結実質赤字比率に係る赤字・黒字の構成分析!C$35)</f>
        <v>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4.4800000000000004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1732</v>
      </c>
      <c r="E42" s="182"/>
      <c r="F42" s="182"/>
      <c r="G42" s="182">
        <f>'実質公債費比率（分子）の構造'!L$52</f>
        <v>1669</v>
      </c>
      <c r="H42" s="182"/>
      <c r="I42" s="182"/>
      <c r="J42" s="182">
        <f>'実質公債費比率（分子）の構造'!M$52</f>
        <v>1620</v>
      </c>
      <c r="K42" s="182"/>
      <c r="L42" s="182"/>
      <c r="M42" s="182">
        <f>'実質公債費比率（分子）の構造'!N$52</f>
        <v>1605</v>
      </c>
      <c r="N42" s="182"/>
      <c r="O42" s="182"/>
      <c r="P42" s="182">
        <f>'実質公債費比率（分子）の構造'!O$52</f>
        <v>1569</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13</v>
      </c>
      <c r="C44" s="182"/>
      <c r="D44" s="182"/>
      <c r="E44" s="182">
        <f>'実質公債費比率（分子）の構造'!L$50</f>
        <v>12</v>
      </c>
      <c r="F44" s="182"/>
      <c r="G44" s="182"/>
      <c r="H44" s="182">
        <f>'実質公債費比率（分子）の構造'!M$50</f>
        <v>12</v>
      </c>
      <c r="I44" s="182"/>
      <c r="J44" s="182"/>
      <c r="K44" s="182">
        <f>'実質公債費比率（分子）の構造'!N$50</f>
        <v>12</v>
      </c>
      <c r="L44" s="182"/>
      <c r="M44" s="182"/>
      <c r="N44" s="182">
        <f>'実質公債費比率（分子）の構造'!O$50</f>
        <v>12</v>
      </c>
      <c r="O44" s="182"/>
      <c r="P44" s="182"/>
    </row>
    <row r="45" spans="1:16" x14ac:dyDescent="0.15">
      <c r="A45" s="182" t="s">
        <v>66</v>
      </c>
      <c r="B45" s="182">
        <f>'実質公債費比率（分子）の構造'!K$49</f>
        <v>2</v>
      </c>
      <c r="C45" s="182"/>
      <c r="D45" s="182"/>
      <c r="E45" s="182">
        <f>'実質公債費比率（分子）の構造'!L$49</f>
        <v>1</v>
      </c>
      <c r="F45" s="182"/>
      <c r="G45" s="182"/>
      <c r="H45" s="182">
        <f>'実質公債費比率（分子）の構造'!M$49</f>
        <v>4</v>
      </c>
      <c r="I45" s="182"/>
      <c r="J45" s="182"/>
      <c r="K45" s="182">
        <f>'実質公債費比率（分子）の構造'!N$49</f>
        <v>7</v>
      </c>
      <c r="L45" s="182"/>
      <c r="M45" s="182"/>
      <c r="N45" s="182">
        <f>'実質公債費比率（分子）の構造'!O$49</f>
        <v>7</v>
      </c>
      <c r="O45" s="182"/>
      <c r="P45" s="182"/>
    </row>
    <row r="46" spans="1:16" x14ac:dyDescent="0.15">
      <c r="A46" s="182" t="s">
        <v>67</v>
      </c>
      <c r="B46" s="182">
        <f>'実質公債費比率（分子）の構造'!K$48</f>
        <v>928</v>
      </c>
      <c r="C46" s="182"/>
      <c r="D46" s="182"/>
      <c r="E46" s="182">
        <f>'実質公債費比率（分子）の構造'!L$48</f>
        <v>803</v>
      </c>
      <c r="F46" s="182"/>
      <c r="G46" s="182"/>
      <c r="H46" s="182">
        <f>'実質公債費比率（分子）の構造'!M$48</f>
        <v>743</v>
      </c>
      <c r="I46" s="182"/>
      <c r="J46" s="182"/>
      <c r="K46" s="182">
        <f>'実質公債費比率（分子）の構造'!N$48</f>
        <v>746</v>
      </c>
      <c r="L46" s="182"/>
      <c r="M46" s="182"/>
      <c r="N46" s="182">
        <f>'実質公債費比率（分子）の構造'!O$48</f>
        <v>651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1536</v>
      </c>
      <c r="C49" s="182"/>
      <c r="D49" s="182"/>
      <c r="E49" s="182">
        <f>'実質公債費比率（分子）の構造'!L$45</f>
        <v>1519</v>
      </c>
      <c r="F49" s="182"/>
      <c r="G49" s="182"/>
      <c r="H49" s="182">
        <f>'実質公債費比率（分子）の構造'!M$45</f>
        <v>1597</v>
      </c>
      <c r="I49" s="182"/>
      <c r="J49" s="182"/>
      <c r="K49" s="182">
        <f>'実質公債費比率（分子）の構造'!N$45</f>
        <v>1734</v>
      </c>
      <c r="L49" s="182"/>
      <c r="M49" s="182"/>
      <c r="N49" s="182">
        <f>'実質公債費比率（分子）の構造'!O$45</f>
        <v>1768</v>
      </c>
      <c r="O49" s="182"/>
      <c r="P49" s="182"/>
    </row>
    <row r="50" spans="1:16" x14ac:dyDescent="0.15">
      <c r="A50" s="182" t="s">
        <v>71</v>
      </c>
      <c r="B50" s="182" t="e">
        <f>NA()</f>
        <v>#N/A</v>
      </c>
      <c r="C50" s="182">
        <f>IF(ISNUMBER('実質公債費比率（分子）の構造'!K$53),'実質公債費比率（分子）の構造'!K$53,NA())</f>
        <v>747</v>
      </c>
      <c r="D50" s="182" t="e">
        <f>NA()</f>
        <v>#N/A</v>
      </c>
      <c r="E50" s="182" t="e">
        <f>NA()</f>
        <v>#N/A</v>
      </c>
      <c r="F50" s="182">
        <f>IF(ISNUMBER('実質公債費比率（分子）の構造'!L$53),'実質公債費比率（分子）の構造'!L$53,NA())</f>
        <v>666</v>
      </c>
      <c r="G50" s="182" t="e">
        <f>NA()</f>
        <v>#N/A</v>
      </c>
      <c r="H50" s="182" t="e">
        <f>NA()</f>
        <v>#N/A</v>
      </c>
      <c r="I50" s="182">
        <f>IF(ISNUMBER('実質公債費比率（分子）の構造'!M$53),'実質公債費比率（分子）の構造'!M$53,NA())</f>
        <v>736</v>
      </c>
      <c r="J50" s="182" t="e">
        <f>NA()</f>
        <v>#N/A</v>
      </c>
      <c r="K50" s="182" t="e">
        <f>NA()</f>
        <v>#N/A</v>
      </c>
      <c r="L50" s="182">
        <f>IF(ISNUMBER('実質公債費比率（分子）の構造'!N$53),'実質公債費比率（分子）の構造'!N$53,NA())</f>
        <v>894</v>
      </c>
      <c r="M50" s="182" t="e">
        <f>NA()</f>
        <v>#N/A</v>
      </c>
      <c r="N50" s="182" t="e">
        <f>NA()</f>
        <v>#N/A</v>
      </c>
      <c r="O50" s="182">
        <f>IF(ISNUMBER('実質公債費比率（分子）の構造'!O$53),'実質公債費比率（分子）の構造'!O$53,NA())</f>
        <v>869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17107</v>
      </c>
      <c r="E56" s="181"/>
      <c r="F56" s="181"/>
      <c r="G56" s="181">
        <f>'将来負担比率（分子）の構造'!J$52</f>
        <v>16814</v>
      </c>
      <c r="H56" s="181"/>
      <c r="I56" s="181"/>
      <c r="J56" s="181">
        <f>'将来負担比率（分子）の構造'!K$52</f>
        <v>16602</v>
      </c>
      <c r="K56" s="181"/>
      <c r="L56" s="181"/>
      <c r="M56" s="181">
        <f>'将来負担比率（分子）の構造'!L$52</f>
        <v>16263</v>
      </c>
      <c r="N56" s="181"/>
      <c r="O56" s="181"/>
      <c r="P56" s="181">
        <f>'将来負担比率（分子）の構造'!M$52</f>
        <v>15928</v>
      </c>
    </row>
    <row r="57" spans="1:16" x14ac:dyDescent="0.15">
      <c r="A57" s="181" t="s">
        <v>42</v>
      </c>
      <c r="B57" s="181"/>
      <c r="C57" s="181"/>
      <c r="D57" s="181">
        <f>'将来負担比率（分子）の構造'!I$51</f>
        <v>925</v>
      </c>
      <c r="E57" s="181"/>
      <c r="F57" s="181"/>
      <c r="G57" s="181">
        <f>'将来負担比率（分子）の構造'!J$51</f>
        <v>853</v>
      </c>
      <c r="H57" s="181"/>
      <c r="I57" s="181"/>
      <c r="J57" s="181">
        <f>'将来負担比率（分子）の構造'!K$51</f>
        <v>640</v>
      </c>
      <c r="K57" s="181"/>
      <c r="L57" s="181"/>
      <c r="M57" s="181">
        <f>'将来負担比率（分子）の構造'!L$51</f>
        <v>516</v>
      </c>
      <c r="N57" s="181"/>
      <c r="O57" s="181"/>
      <c r="P57" s="181">
        <f>'将来負担比率（分子）の構造'!M$51</f>
        <v>593</v>
      </c>
    </row>
    <row r="58" spans="1:16" x14ac:dyDescent="0.15">
      <c r="A58" s="181" t="s">
        <v>41</v>
      </c>
      <c r="B58" s="181"/>
      <c r="C58" s="181"/>
      <c r="D58" s="181">
        <f>'将来負担比率（分子）の構造'!I$50</f>
        <v>3489</v>
      </c>
      <c r="E58" s="181"/>
      <c r="F58" s="181"/>
      <c r="G58" s="181">
        <f>'将来負担比率（分子）の構造'!J$50</f>
        <v>2914</v>
      </c>
      <c r="H58" s="181"/>
      <c r="I58" s="181"/>
      <c r="J58" s="181">
        <f>'将来負担比率（分子）の構造'!K$50</f>
        <v>2837</v>
      </c>
      <c r="K58" s="181"/>
      <c r="L58" s="181"/>
      <c r="M58" s="181">
        <f>'将来負担比率（分子）の構造'!L$50</f>
        <v>3049</v>
      </c>
      <c r="N58" s="181"/>
      <c r="O58" s="181"/>
      <c r="P58" s="181">
        <f>'将来負担比率（分子）の構造'!M$50</f>
        <v>3422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2751</v>
      </c>
      <c r="C62" s="181"/>
      <c r="D62" s="181"/>
      <c r="E62" s="181">
        <f>'将来負担比率（分子）の構造'!J$45</f>
        <v>2601</v>
      </c>
      <c r="F62" s="181"/>
      <c r="G62" s="181"/>
      <c r="H62" s="181">
        <f>'将来負担比率（分子）の構造'!K$45</f>
        <v>2365</v>
      </c>
      <c r="I62" s="181"/>
      <c r="J62" s="181"/>
      <c r="K62" s="181">
        <f>'将来負担比率（分子）の構造'!L$45</f>
        <v>2386</v>
      </c>
      <c r="L62" s="181"/>
      <c r="M62" s="181"/>
      <c r="N62" s="181">
        <f>'将来負担比率（分子）の構造'!M$45</f>
        <v>2378</v>
      </c>
      <c r="O62" s="181"/>
      <c r="P62" s="181"/>
    </row>
    <row r="63" spans="1:16" x14ac:dyDescent="0.15">
      <c r="A63" s="181" t="s">
        <v>34</v>
      </c>
      <c r="B63" s="181">
        <f>'将来負担比率（分子）の構造'!I$44</f>
        <v>97</v>
      </c>
      <c r="C63" s="181"/>
      <c r="D63" s="181"/>
      <c r="E63" s="181">
        <f>'将来負担比率（分子）の構造'!J$44</f>
        <v>96</v>
      </c>
      <c r="F63" s="181"/>
      <c r="G63" s="181"/>
      <c r="H63" s="181">
        <f>'将来負担比率（分子）の構造'!K$44</f>
        <v>92</v>
      </c>
      <c r="I63" s="181"/>
      <c r="J63" s="181"/>
      <c r="K63" s="181">
        <f>'将来負担比率（分子）の構造'!L$44</f>
        <v>86</v>
      </c>
      <c r="L63" s="181"/>
      <c r="M63" s="181"/>
      <c r="N63" s="181">
        <f>'将来負担比率（分子）の構造'!M$44</f>
        <v>79</v>
      </c>
      <c r="O63" s="181"/>
      <c r="P63" s="181"/>
    </row>
    <row r="64" spans="1:16" x14ac:dyDescent="0.15">
      <c r="A64" s="181" t="s">
        <v>33</v>
      </c>
      <c r="B64" s="181">
        <f>'将来負担比率（分子）の構造'!I$43</f>
        <v>8380</v>
      </c>
      <c r="C64" s="181"/>
      <c r="D64" s="181"/>
      <c r="E64" s="181">
        <f>'将来負担比率（分子）の構造'!J$43</f>
        <v>7757</v>
      </c>
      <c r="F64" s="181"/>
      <c r="G64" s="181"/>
      <c r="H64" s="181">
        <f>'将来負担比率（分子）の構造'!K$43</f>
        <v>6918</v>
      </c>
      <c r="I64" s="181"/>
      <c r="J64" s="181"/>
      <c r="K64" s="181">
        <f>'将来負担比率（分子）の構造'!L$43</f>
        <v>6338</v>
      </c>
      <c r="L64" s="181"/>
      <c r="M64" s="181"/>
      <c r="N64" s="181">
        <f>'将来負担比率（分子）の構造'!M$43</f>
        <v>5779</v>
      </c>
      <c r="O64" s="181"/>
      <c r="P64" s="181"/>
    </row>
    <row r="65" spans="1:16" x14ac:dyDescent="0.15">
      <c r="A65" s="181" t="s">
        <v>32</v>
      </c>
      <c r="B65" s="181">
        <f>'将来負担比率（分子）の構造'!I$42</f>
        <v>46</v>
      </c>
      <c r="C65" s="181"/>
      <c r="D65" s="181"/>
      <c r="E65" s="181">
        <f>'将来負担比率（分子）の構造'!J$42</f>
        <v>34</v>
      </c>
      <c r="F65" s="181"/>
      <c r="G65" s="181"/>
      <c r="H65" s="181">
        <f>'将来負担比率（分子）の構造'!K$42</f>
        <v>23</v>
      </c>
      <c r="I65" s="181"/>
      <c r="J65" s="181"/>
      <c r="K65" s="181">
        <f>'将来負担比率（分子）の構造'!L$42</f>
        <v>11</v>
      </c>
      <c r="L65" s="181"/>
      <c r="M65" s="181"/>
      <c r="N65" s="181" t="str">
        <f>'将来負担比率（分子）の構造'!M$42</f>
        <v>-</v>
      </c>
      <c r="O65" s="181"/>
      <c r="P65" s="181"/>
    </row>
    <row r="66" spans="1:16" x14ac:dyDescent="0.15">
      <c r="A66" s="181" t="s">
        <v>31</v>
      </c>
      <c r="B66" s="181">
        <f>'将来負担比率（分子）の構造'!I$41</f>
        <v>16189</v>
      </c>
      <c r="C66" s="181"/>
      <c r="D66" s="181"/>
      <c r="E66" s="181">
        <f>'将来負担比率（分子）の構造'!J$41</f>
        <v>16266</v>
      </c>
      <c r="F66" s="181"/>
      <c r="G66" s="181"/>
      <c r="H66" s="181">
        <f>'将来負担比率（分子）の構造'!K$41</f>
        <v>16462</v>
      </c>
      <c r="I66" s="181"/>
      <c r="J66" s="181"/>
      <c r="K66" s="181">
        <f>'将来負担比率（分子）の構造'!L$41</f>
        <v>16376</v>
      </c>
      <c r="L66" s="181"/>
      <c r="M66" s="181"/>
      <c r="N66" s="181">
        <f>'将来負担比率（分子）の構造'!M$41</f>
        <v>16541</v>
      </c>
      <c r="O66" s="181"/>
      <c r="P66" s="181"/>
    </row>
    <row r="67" spans="1:16" x14ac:dyDescent="0.15">
      <c r="A67" s="181" t="s">
        <v>75</v>
      </c>
      <c r="B67" s="181" t="e">
        <f>NA()</f>
        <v>#N/A</v>
      </c>
      <c r="C67" s="181">
        <f>IF(ISNUMBER('将来負担比率（分子）の構造'!I$53), IF('将来負担比率（分子）の構造'!I$53 &lt; 0, 0, '将来負担比率（分子）の構造'!I$53), NA())</f>
        <v>5941</v>
      </c>
      <c r="D67" s="181" t="e">
        <f>NA()</f>
        <v>#N/A</v>
      </c>
      <c r="E67" s="181" t="e">
        <f>NA()</f>
        <v>#N/A</v>
      </c>
      <c r="F67" s="181">
        <f>IF(ISNUMBER('将来負担比率（分子）の構造'!J$53), IF('将来負担比率（分子）の構造'!J$53 &lt; 0, 0, '将来負担比率（分子）の構造'!J$53), NA())</f>
        <v>6173</v>
      </c>
      <c r="G67" s="181" t="e">
        <f>NA()</f>
        <v>#N/A</v>
      </c>
      <c r="H67" s="181" t="e">
        <f>NA()</f>
        <v>#N/A</v>
      </c>
      <c r="I67" s="181">
        <f>IF(ISNUMBER('将来負担比率（分子）の構造'!K$53), IF('将来負担比率（分子）の構造'!K$53 &lt; 0, 0, '将来負担比率（分子）の構造'!K$53), NA())</f>
        <v>5782</v>
      </c>
      <c r="J67" s="181" t="e">
        <f>NA()</f>
        <v>#N/A</v>
      </c>
      <c r="K67" s="181" t="e">
        <f>NA()</f>
        <v>#N/A</v>
      </c>
      <c r="L67" s="181">
        <f>IF(ISNUMBER('将来負担比率（分子）の構造'!L$53), IF('将来負担比率（分子）の構造'!L$53 &lt; 0, 0, '将来負担比率（分子）の構造'!L$53), NA())</f>
        <v>5371</v>
      </c>
      <c r="M67" s="181" t="e">
        <f>NA()</f>
        <v>#N/A</v>
      </c>
      <c r="N67" s="181" t="e">
        <f>NA()</f>
        <v>#N/A</v>
      </c>
      <c r="O67" s="181">
        <f>IF(ISNUMBER('将来負担比率（分子）の構造'!M$53), IF('将来負担比率（分子）の構造'!M$53 &lt; 0, 0, '将来負担比率（分子）の構造'!M$53), NA())</f>
        <v>4835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2822</v>
      </c>
      <c r="C72" s="185">
        <f>基金残高に係る経年分析!G55</f>
        <v>3034</v>
      </c>
      <c r="D72" s="185">
        <f>基金残高に係る経年分析!H55</f>
        <v>3408</v>
      </c>
    </row>
    <row r="73" spans="1:16" x14ac:dyDescent="0.15">
      <c r="A73" s="184" t="s">
        <v>78</v>
      </c>
      <c r="B73" s="185">
        <f>基金残高に係る経年分析!F56</f>
        <v>14</v>
      </c>
      <c r="C73" s="185">
        <f>基金残高に係る経年分析!G56</f>
        <v>14</v>
      </c>
      <c r="D73" s="185">
        <f>基金残高に係る経年分析!H56</f>
        <v>14</v>
      </c>
    </row>
    <row r="74" spans="1:16" x14ac:dyDescent="0.15">
      <c r="A74" s="184" t="s">
        <v>79</v>
      </c>
      <c r="B74" s="185">
        <f>基金残高に係る経年分析!F57</f>
        <v>2758</v>
      </c>
      <c r="C74" s="185">
        <f>基金残高に係る経年分析!G57</f>
        <v>3111</v>
      </c>
      <c r="D74" s="185">
        <f>基金残高に係る経年分析!H57</f>
        <v>2943</v>
      </c>
    </row>
  </sheetData>
  <sheetProtection algorithmName="SHA-512" hashValue="lEeum10uXHgtxcjcobHYRNBvrxKwXIYbj8l3PhXV5egGCeth2zT2C7uXIqOMMFpfYPdypCYRAM7teajP/kMnZg==" saltValue="c1LA34q4kC6uHD0E8iL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2022-03-09T01:45:56Z</cp:lastPrinted>
  <dcterms:created xsi:type="dcterms:W3CDTF">2022-02-02T04:44:17Z</dcterms:created>
  <dcterms:modified xsi:type="dcterms:W3CDTF">2022-03-10T01:00:33Z</dcterms:modified>
  <cp:category/>
</cp:coreProperties>
</file>