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AQ10" i="4" s="1"/>
  <c r="T6" i="5"/>
  <c r="S6" i="5"/>
  <c r="R6" i="5"/>
  <c r="AQ8" i="4" s="1"/>
  <c r="Q6" i="5"/>
  <c r="AI8" i="4" s="1"/>
  <c r="P6" i="5"/>
  <c r="O6" i="5"/>
  <c r="N6" i="5"/>
  <c r="J10" i="4" s="1"/>
  <c r="M6" i="5"/>
  <c r="B10" i="4" s="1"/>
  <c r="L6" i="5"/>
  <c r="K6" i="5"/>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I10" i="4"/>
  <c r="Z10" i="4"/>
  <c r="R10" i="4"/>
  <c r="AY8" i="4"/>
  <c r="Z8" i="4"/>
  <c r="R8" i="4"/>
  <c r="J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<sst xmlns="http://schemas.openxmlformats.org/spreadsheetml/2006/main" count="217" uniqueCount="107">
  <si>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</si>
  <si>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</si>
  <si>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</si>
  <si>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</si>
  <si>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</si>
  <si>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</si>
  <si>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</si>
  <si>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</si>
  <si>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</si>
  <si>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</si>
  <si>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</si>
  <si>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</si>
  <si>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</si>
  <si>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</si>
  <si>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</si>
  <si>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</si>
  <si>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</si>
  <si>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</si>
  <si>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</si>
  <si>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</si>
  <si>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</si>
  <si>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</si>
  <si>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</si>
  <si>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</si>
  <si>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</si>
  <si>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</si>
  <si>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</si>
  <si>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</si>
  <si>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</si>
  <si>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</si>
  <si>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</si>
  <si>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</si>
  <si>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</si>
  <si>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</si>
  <si>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</si>
  <si>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</si>
  <si>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</si>
  <si>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</si>
  <si>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</si>
  <si>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</si>
  <si>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</si>
  <si>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</si>
  <si>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</si>
  <si>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</si>
  <si>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</si>
  <si>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</si>
  <si>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</si>
  <si>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</si>
  <si>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</si>
  <si>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</si>
  <si>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</si>
  <si>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</si>
  <si>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</si>
  <si>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</si>
  <si>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</si>
  <si>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</si>
  <si>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</si>
  <si>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</si>
  <si>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</si>
  <si>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</si>
  <si>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</si>
  <si>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</si>
  <si>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</si>
  <si>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</si>
  <si>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</si>
  <si>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</si>
  <si>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</si>
  <si>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</si>
  <si>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</si>
  <si>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</si>
  <si>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</si>
  <si>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</si>
  <si>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</si>
  <si>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</si>
  <si>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</si>
  <si>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</si>
  <si>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</si>
  <si>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</si>
  <si>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</si>
  <si>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</si>
  <si>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</si>
  <si>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</si>
  <si>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</si>
  <si>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</si>
  <si>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</si>
  <si>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</si>
  <si>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</si>
  <si>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</si>
  <si>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</si>
  <si>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</si>
  <si>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</si>
  <si>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</si>
  <si>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</si>
  <si>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新潟県　小千谷市</t>
  </si>
  <si>
    <t>法適用</t>
  </si>
  <si>
    <t>水道事業</t>
  </si>
  <si>
    <t>末端給水事業</t>
  </si>
  <si>
    <t>A5</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</si>
  <si>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</si>
  <si>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</si>
  <si>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</si>
  <si>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</si>
  <si>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</si>
  <si>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</si>
  <si>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給水人口の減少と節水機器の普及により有収水量は年々減少しているが、給水原価は逆に上昇しており、経常利益はH23年度をピークに減少している。さらに、近年有収率も顕著に低下する等経営状況は悪化している。
　当市は老朽化した小千谷浄水場に代わる新浄水場の建設工事をH27年度開始した。莫大な建設資金が必要な当市の水道事業にとっての一大プロジェクトであり、これが完成した暁には給水原価は大幅に上昇する。さらに、今後法定耐用年数を経過した管路延長が急激に増えることが分かっており、現在の更新ペースでは到底対応出来ないことから、その財源確保が近い将来深刻な問題となる。
　上記状況のため、一層の経費節減に努めるもののそれにも限界があり、新浄水場供用開始に合わせた料金の値上げが避けられない状況となっている。</t>
    <rPh sb="1" eb="3">
      <t>キュウスイ</t>
    </rPh>
    <rPh sb="3" eb="5">
      <t>ジンコウ</t>
    </rPh>
    <rPh sb="6" eb="8">
      <t>ゲンショウ</t>
    </rPh>
    <rPh sb="9" eb="11">
      <t>セッスイ</t>
    </rPh>
    <rPh sb="11" eb="13">
      <t>キキ</t>
    </rPh>
    <rPh sb="14" eb="16">
      <t>フキュウ</t>
    </rPh>
    <rPh sb="19" eb="21">
      <t>ユウシュウ</t>
    </rPh>
    <rPh sb="21" eb="23">
      <t>スイリョウ</t>
    </rPh>
    <rPh sb="24" eb="26">
      <t>ネンネン</t>
    </rPh>
    <rPh sb="26" eb="28">
      <t>ゲンショウ</t>
    </rPh>
    <rPh sb="34" eb="36">
      <t>キュウスイ</t>
    </rPh>
    <rPh sb="36" eb="38">
      <t>ゲンカ</t>
    </rPh>
    <rPh sb="39" eb="40">
      <t>ギャク</t>
    </rPh>
    <rPh sb="41" eb="43">
      <t>ジョウショウ</t>
    </rPh>
    <rPh sb="48" eb="50">
      <t>ケイジョウ</t>
    </rPh>
    <rPh sb="50" eb="52">
      <t>リエキ</t>
    </rPh>
    <rPh sb="56" eb="58">
      <t>ネンド</t>
    </rPh>
    <rPh sb="63" eb="65">
      <t>ゲンショウ</t>
    </rPh>
    <rPh sb="74" eb="76">
      <t>キンネン</t>
    </rPh>
    <rPh sb="76" eb="78">
      <t>ユウシュウ</t>
    </rPh>
    <rPh sb="78" eb="79">
      <t>リツ</t>
    </rPh>
    <rPh sb="80" eb="82">
      <t>ケンチョ</t>
    </rPh>
    <rPh sb="83" eb="85">
      <t>テイカ</t>
    </rPh>
    <rPh sb="87" eb="88">
      <t>トウ</t>
    </rPh>
    <rPh sb="88" eb="90">
      <t>ケイエイ</t>
    </rPh>
    <rPh sb="90" eb="92">
      <t>ジョウキョウ</t>
    </rPh>
    <rPh sb="93" eb="95">
      <t>アッカ</t>
    </rPh>
    <rPh sb="102" eb="104">
      <t>トウシ</t>
    </rPh>
    <rPh sb="105" eb="108">
      <t>ロウキュウカ</t>
    </rPh>
    <rPh sb="110" eb="113">
      <t>オヂヤ</t>
    </rPh>
    <rPh sb="113" eb="116">
      <t>ジョウスイジョウ</t>
    </rPh>
    <rPh sb="117" eb="118">
      <t>カ</t>
    </rPh>
    <rPh sb="120" eb="121">
      <t>シン</t>
    </rPh>
    <rPh sb="121" eb="124">
      <t>ジョウスイジョウ</t>
    </rPh>
    <rPh sb="125" eb="127">
      <t>ケンセツ</t>
    </rPh>
    <rPh sb="127" eb="129">
      <t>コウジ</t>
    </rPh>
    <rPh sb="133" eb="135">
      <t>ネンド</t>
    </rPh>
    <rPh sb="135" eb="137">
      <t>カイシ</t>
    </rPh>
    <rPh sb="151" eb="153">
      <t>トウシ</t>
    </rPh>
    <rPh sb="154" eb="156">
      <t>スイドウ</t>
    </rPh>
    <rPh sb="156" eb="158">
      <t>ジギョウ</t>
    </rPh>
    <rPh sb="163" eb="165">
      <t>イチダイ</t>
    </rPh>
    <rPh sb="178" eb="180">
      <t>カンセイ</t>
    </rPh>
    <rPh sb="182" eb="183">
      <t>アカツキ</t>
    </rPh>
    <rPh sb="185" eb="187">
      <t>キュウスイ</t>
    </rPh>
    <rPh sb="187" eb="189">
      <t>ゲンカ</t>
    </rPh>
    <rPh sb="190" eb="192">
      <t>オオハバ</t>
    </rPh>
    <rPh sb="193" eb="195">
      <t>ジョウショウ</t>
    </rPh>
    <rPh sb="202" eb="204">
      <t>コンゴ</t>
    </rPh>
    <rPh sb="204" eb="206">
      <t>ホウテイ</t>
    </rPh>
    <rPh sb="206" eb="208">
      <t>タイヨウ</t>
    </rPh>
    <rPh sb="208" eb="210">
      <t>ネンスウ</t>
    </rPh>
    <rPh sb="211" eb="213">
      <t>ケイカ</t>
    </rPh>
    <rPh sb="215" eb="217">
      <t>カンロ</t>
    </rPh>
    <rPh sb="217" eb="219">
      <t>エンチョウ</t>
    </rPh>
    <rPh sb="220" eb="222">
      <t>キュウゲキ</t>
    </rPh>
    <rPh sb="223" eb="224">
      <t>フ</t>
    </rPh>
    <rPh sb="229" eb="230">
      <t>ワ</t>
    </rPh>
    <rPh sb="236" eb="238">
      <t>ゲンザイ</t>
    </rPh>
    <rPh sb="239" eb="241">
      <t>コウシン</t>
    </rPh>
    <rPh sb="246" eb="248">
      <t>トウテイ</t>
    </rPh>
    <rPh sb="248" eb="250">
      <t>タイオウ</t>
    </rPh>
    <rPh sb="250" eb="252">
      <t>デキ</t>
    </rPh>
    <rPh sb="261" eb="263">
      <t>ザイゲン</t>
    </rPh>
    <rPh sb="263" eb="265">
      <t>カクホ</t>
    </rPh>
    <rPh sb="266" eb="267">
      <t>チカ</t>
    </rPh>
    <rPh sb="268" eb="270">
      <t>ショウライ</t>
    </rPh>
    <rPh sb="270" eb="272">
      <t>シンコク</t>
    </rPh>
    <rPh sb="273" eb="275">
      <t>モンダイ</t>
    </rPh>
    <rPh sb="281" eb="283">
      <t>ジョウキ</t>
    </rPh>
    <rPh sb="283" eb="285">
      <t>ジョウキョウ</t>
    </rPh>
    <rPh sb="289" eb="291">
      <t>イッソウ</t>
    </rPh>
    <rPh sb="292" eb="294">
      <t>ケイヒ</t>
    </rPh>
    <rPh sb="294" eb="296">
      <t>セツゲン</t>
    </rPh>
    <rPh sb="297" eb="298">
      <t>ツト</t>
    </rPh>
    <rPh sb="307" eb="309">
      <t>ゲンカイ</t>
    </rPh>
    <rPh sb="313" eb="314">
      <t>シン</t>
    </rPh>
    <rPh sb="314" eb="317">
      <t>ジョウスイジョウ</t>
    </rPh>
    <rPh sb="317" eb="319">
      <t>キョウヨウ</t>
    </rPh>
    <rPh sb="319" eb="321">
      <t>カイシ</t>
    </rPh>
    <rPh sb="322" eb="323">
      <t>ア</t>
    </rPh>
    <rPh sb="326" eb="328">
      <t>リョウキン</t>
    </rPh>
    <rPh sb="329" eb="331">
      <t>ネア</t>
    </rPh>
    <rPh sb="333" eb="334">
      <t>サ</t>
    </rPh>
    <rPh sb="339" eb="341">
      <t>ジョウキョウ</t>
    </rPh>
    <phoneticPr fontId="4"/>
  </si>
  <si>
    <t>①　当市はH26年度の会計基準見直し（みなし償却
　制度廃止）の影響が非常に大きく、有形固定資産
　減価償却率は一気に16ポイント増え約53％にまで
　達した。これは類似団体及び全国平均より高い。
②　現状では当市は法定耐用年数を経過した管路延
　長が非常に少ないため、管路経年化率は1％を切
　る極めて低い値になっている。
③　当市は経年管の更新を計画的に実施しているも
　のの、現状では管路更新率（＝当該年度に更新し
　た管路延長の全管路延長に対する割合）が1％に
　も満たない極めて低い値にとどまっている。この
　割合は類似団体平均値と比較しても相当低い。例
　えば、直近のH26年度の管路更新率は僅か0.37％
　にしか過ぎず、このペースでは全ての管路を更新
　するのに270年もかかる計算となることから、今
　後更新する管路延長を大幅に増やさなければなら
　ないことが分かる。</t>
    <rPh sb="2" eb="4">
      <t>トウシ</t>
    </rPh>
    <rPh sb="8" eb="10">
      <t>ネンド</t>
    </rPh>
    <rPh sb="11" eb="13">
      <t>カイケイ</t>
    </rPh>
    <rPh sb="13" eb="15">
      <t>キジュン</t>
    </rPh>
    <rPh sb="15" eb="17">
      <t>ミナオ</t>
    </rPh>
    <rPh sb="22" eb="24">
      <t>ショウキャク</t>
    </rPh>
    <rPh sb="26" eb="28">
      <t>セイド</t>
    </rPh>
    <rPh sb="28" eb="30">
      <t>ハイシ</t>
    </rPh>
    <rPh sb="32" eb="34">
      <t>エイキョウ</t>
    </rPh>
    <rPh sb="35" eb="37">
      <t>ヒジョウ</t>
    </rPh>
    <rPh sb="38" eb="39">
      <t>オオ</t>
    </rPh>
    <rPh sb="56" eb="58">
      <t>イッキ</t>
    </rPh>
    <rPh sb="65" eb="66">
      <t>フ</t>
    </rPh>
    <rPh sb="67" eb="68">
      <t>ヤク</t>
    </rPh>
    <rPh sb="76" eb="77">
      <t>タッ</t>
    </rPh>
    <rPh sb="83" eb="85">
      <t>ルイジ</t>
    </rPh>
    <rPh sb="85" eb="87">
      <t>ダンタイ</t>
    </rPh>
    <rPh sb="87" eb="88">
      <t>オヨ</t>
    </rPh>
    <rPh sb="89" eb="91">
      <t>ゼンコク</t>
    </rPh>
    <rPh sb="95" eb="96">
      <t>タカ</t>
    </rPh>
    <rPh sb="101" eb="103">
      <t>ゲンジョウ</t>
    </rPh>
    <rPh sb="105" eb="107">
      <t>トウシ</t>
    </rPh>
    <rPh sb="108" eb="110">
      <t>ホウテイ</t>
    </rPh>
    <rPh sb="110" eb="112">
      <t>タイヨウ</t>
    </rPh>
    <rPh sb="112" eb="114">
      <t>ネンスウ</t>
    </rPh>
    <rPh sb="115" eb="117">
      <t>ケイカ</t>
    </rPh>
    <rPh sb="119" eb="121">
      <t>カンロ</t>
    </rPh>
    <rPh sb="126" eb="128">
      <t>ヒジョウ</t>
    </rPh>
    <rPh sb="129" eb="130">
      <t>スク</t>
    </rPh>
    <rPh sb="135" eb="137">
      <t>カンロ</t>
    </rPh>
    <rPh sb="137" eb="140">
      <t>ケイネンカ</t>
    </rPh>
    <rPh sb="140" eb="141">
      <t>リツ</t>
    </rPh>
    <rPh sb="145" eb="146">
      <t>キ</t>
    </rPh>
    <rPh sb="149" eb="150">
      <t>キワ</t>
    </rPh>
    <rPh sb="152" eb="153">
      <t>ヒク</t>
    </rPh>
    <rPh sb="154" eb="155">
      <t>アタイ</t>
    </rPh>
    <rPh sb="165" eb="167">
      <t>トウシ</t>
    </rPh>
    <rPh sb="168" eb="169">
      <t>ケイ</t>
    </rPh>
    <rPh sb="172" eb="174">
      <t>コウシン</t>
    </rPh>
    <rPh sb="191" eb="193">
      <t>ゲンジョウ</t>
    </rPh>
    <rPh sb="237" eb="238">
      <t>ミ</t>
    </rPh>
    <rPh sb="389" eb="390">
      <t>ワ</t>
    </rPh>
    <phoneticPr fontId="4"/>
  </si>
  <si>
    <t>①　経常収支比率は、類似団体平均値がH24年度以
　降僅かずつ増えている中、当市は逆に大きく減少
　し続けており、H26年度は遂に類似団体平均値を
　下回った。
②　当市は黒字経営を続けており累積欠損はない。
③　流動比率は全国平均より高い値ではあるがH24
　年度以降大きく減少し続けている。（なお、H26
　年度に流動比率が大きく低下したのは、会計基準
　見直しにより旧借入資本金が負債（固定負債の企
　業債と流動資産の企業債）に移行した影響。）
④　企業債残高対給水収益比率は、給水収益の減少
　率以上のペースで企業債残高が順調に減少したた
　め、着実に低下して来た。但し、H27年度から4年
　間の継続事業として開始した新浄水場建設工事に
　係る企業債の新規借入が多額となる影響で、今後
　は上昇が見込まれる。
⑤　料金回収率は、供給単価の僅かな伸びに対し給
　水原価が毎年度約5円ずつ上昇している結果、H24
　年度以降低下し続けており、H26年度は遂に100％
　を下回る共に、類似団体平均値をも下回った。
⑥　給水原価は、類似団体平均値よりはなお低いも
　のの、有収水量が減少し続ける中経常費用は増加
　しているため、H24年度以降毎年度約5円ずつ上昇
　しており経営を圧迫している。
⑦　施設利用率は大きな変動がなく、類似団体平均
　値や全国平均値に比べ高い数値となっている。
⑧　有収率は、類似団体平均値をなお上回っている
　ものの、H25年度から顕著に悪化しており、経営
　を圧迫している。</t>
    <rPh sb="2" eb="4">
      <t>ケイジョウ</t>
    </rPh>
    <rPh sb="4" eb="6">
      <t>シュウシ</t>
    </rPh>
    <rPh sb="6" eb="8">
      <t>ヒリツ</t>
    </rPh>
    <rPh sb="10" eb="12">
      <t>ルイジ</t>
    </rPh>
    <rPh sb="12" eb="14">
      <t>ダンタイ</t>
    </rPh>
    <rPh sb="14" eb="16">
      <t>ヘイキン</t>
    </rPh>
    <rPh sb="16" eb="17">
      <t>アタイ</t>
    </rPh>
    <rPh sb="21" eb="23">
      <t>ネンド</t>
    </rPh>
    <rPh sb="27" eb="28">
      <t>ワズ</t>
    </rPh>
    <rPh sb="31" eb="32">
      <t>フ</t>
    </rPh>
    <rPh sb="36" eb="37">
      <t>ナカ</t>
    </rPh>
    <rPh sb="41" eb="42">
      <t>ギャク</t>
    </rPh>
    <rPh sb="43" eb="44">
      <t>オオ</t>
    </rPh>
    <rPh sb="46" eb="48">
      <t>ゲンショウ</t>
    </rPh>
    <rPh sb="51" eb="52">
      <t>ツヅ</t>
    </rPh>
    <rPh sb="60" eb="62">
      <t>ネンド</t>
    </rPh>
    <rPh sb="63" eb="64">
      <t>ツイ</t>
    </rPh>
    <rPh sb="65" eb="67">
      <t>ルイジ</t>
    </rPh>
    <rPh sb="67" eb="69">
      <t>ダンタイ</t>
    </rPh>
    <rPh sb="69" eb="72">
      <t>ヘイキンチ</t>
    </rPh>
    <rPh sb="75" eb="77">
      <t>シタマワ</t>
    </rPh>
    <rPh sb="83" eb="85">
      <t>トウシ</t>
    </rPh>
    <rPh sb="86" eb="88">
      <t>クロジ</t>
    </rPh>
    <rPh sb="88" eb="90">
      <t>ケイエイ</t>
    </rPh>
    <rPh sb="91" eb="92">
      <t>ツヅ</t>
    </rPh>
    <rPh sb="96" eb="98">
      <t>ルイセキ</t>
    </rPh>
    <rPh sb="98" eb="100">
      <t>ケッソン</t>
    </rPh>
    <rPh sb="107" eb="109">
      <t>リュウドウ</t>
    </rPh>
    <rPh sb="109" eb="111">
      <t>ヒリツ</t>
    </rPh>
    <rPh sb="112" eb="114">
      <t>ゼンコク</t>
    </rPh>
    <rPh sb="114" eb="116">
      <t>ヘイキン</t>
    </rPh>
    <rPh sb="118" eb="119">
      <t>タカ</t>
    </rPh>
    <rPh sb="120" eb="121">
      <t>アタイ</t>
    </rPh>
    <rPh sb="131" eb="133">
      <t>ネンド</t>
    </rPh>
    <rPh sb="133" eb="135">
      <t>イコウ</t>
    </rPh>
    <rPh sb="135" eb="136">
      <t>オオ</t>
    </rPh>
    <rPh sb="138" eb="140">
      <t>ゲンショウ</t>
    </rPh>
    <rPh sb="141" eb="142">
      <t>ツヅ</t>
    </rPh>
    <rPh sb="156" eb="158">
      <t>ネンド</t>
    </rPh>
    <rPh sb="159" eb="161">
      <t>リュウドウ</t>
    </rPh>
    <rPh sb="161" eb="163">
      <t>ヒリツ</t>
    </rPh>
    <rPh sb="164" eb="165">
      <t>オオ</t>
    </rPh>
    <rPh sb="174" eb="176">
      <t>カイケイ</t>
    </rPh>
    <rPh sb="176" eb="178">
      <t>キジュン</t>
    </rPh>
    <rPh sb="180" eb="182">
      <t>ミナオ</t>
    </rPh>
    <rPh sb="186" eb="187">
      <t>キュウ</t>
    </rPh>
    <rPh sb="187" eb="189">
      <t>カリイレ</t>
    </rPh>
    <rPh sb="191" eb="192">
      <t>キン</t>
    </rPh>
    <rPh sb="193" eb="195">
      <t>フサイ</t>
    </rPh>
    <rPh sb="196" eb="198">
      <t>コテイ</t>
    </rPh>
    <rPh sb="205" eb="206">
      <t>サイ</t>
    </rPh>
    <rPh sb="207" eb="209">
      <t>リュウドウ</t>
    </rPh>
    <rPh sb="209" eb="211">
      <t>シサン</t>
    </rPh>
    <rPh sb="212" eb="214">
      <t>キギョウ</t>
    </rPh>
    <rPh sb="214" eb="215">
      <t>サイ</t>
    </rPh>
    <rPh sb="217" eb="219">
      <t>イコウ</t>
    </rPh>
    <rPh sb="221" eb="223">
      <t>エイキョウ</t>
    </rPh>
    <rPh sb="228" eb="230">
      <t>キギョウ</t>
    </rPh>
    <rPh sb="230" eb="231">
      <t>サイ</t>
    </rPh>
    <rPh sb="231" eb="233">
      <t>ザンダカ</t>
    </rPh>
    <rPh sb="233" eb="234">
      <t>タイ</t>
    </rPh>
    <rPh sb="234" eb="236">
      <t>キュウスイ</t>
    </rPh>
    <rPh sb="236" eb="238">
      <t>シュウエキ</t>
    </rPh>
    <rPh sb="238" eb="240">
      <t>ヒリツ</t>
    </rPh>
    <rPh sb="242" eb="244">
      <t>キュウスイ</t>
    </rPh>
    <rPh sb="244" eb="246">
      <t>シュウエキ</t>
    </rPh>
    <rPh sb="247" eb="249">
      <t>ゲンショウ</t>
    </rPh>
    <rPh sb="251" eb="252">
      <t>リツ</t>
    </rPh>
    <rPh sb="252" eb="254">
      <t>イジョウ</t>
    </rPh>
    <rPh sb="259" eb="261">
      <t>キギョウ</t>
    </rPh>
    <rPh sb="261" eb="262">
      <t>サイ</t>
    </rPh>
    <rPh sb="262" eb="264">
      <t>ザンダカ</t>
    </rPh>
    <rPh sb="265" eb="267">
      <t>ジュンチョウ</t>
    </rPh>
    <rPh sb="268" eb="270">
      <t>ゲンショウ</t>
    </rPh>
    <rPh sb="277" eb="279">
      <t>チャクジツ</t>
    </rPh>
    <rPh sb="280" eb="282">
      <t>テイカ</t>
    </rPh>
    <rPh sb="284" eb="285">
      <t>キ</t>
    </rPh>
    <rPh sb="287" eb="288">
      <t>タダ</t>
    </rPh>
    <rPh sb="293" eb="295">
      <t>ネンド</t>
    </rPh>
    <rPh sb="303" eb="305">
      <t>ケイゾク</t>
    </rPh>
    <rPh sb="305" eb="307">
      <t>ジギョウ</t>
    </rPh>
    <rPh sb="310" eb="312">
      <t>カイシ</t>
    </rPh>
    <rPh sb="314" eb="315">
      <t>シン</t>
    </rPh>
    <rPh sb="315" eb="318">
      <t>ジョウスイジョウ</t>
    </rPh>
    <rPh sb="318" eb="320">
      <t>ケンセツ</t>
    </rPh>
    <rPh sb="320" eb="322">
      <t>コウジ</t>
    </rPh>
    <rPh sb="325" eb="326">
      <t>カカ</t>
    </rPh>
    <rPh sb="327" eb="329">
      <t>キギョウ</t>
    </rPh>
    <rPh sb="329" eb="330">
      <t>サイ</t>
    </rPh>
    <rPh sb="331" eb="333">
      <t>シンキ</t>
    </rPh>
    <rPh sb="333" eb="335">
      <t>カリイレ</t>
    </rPh>
    <rPh sb="336" eb="338">
      <t>タガク</t>
    </rPh>
    <rPh sb="341" eb="343">
      <t>エイキョウ</t>
    </rPh>
    <rPh sb="345" eb="347">
      <t>コンゴ</t>
    </rPh>
    <rPh sb="353" eb="355">
      <t>ミコ</t>
    </rPh>
    <rPh sb="362" eb="364">
      <t>リョウキン</t>
    </rPh>
    <rPh sb="364" eb="366">
      <t>カイシュウ</t>
    </rPh>
    <rPh sb="366" eb="367">
      <t>リツ</t>
    </rPh>
    <rPh sb="369" eb="371">
      <t>キョウキュウ</t>
    </rPh>
    <rPh sb="371" eb="373">
      <t>タンカ</t>
    </rPh>
    <rPh sb="374" eb="375">
      <t>ワズ</t>
    </rPh>
    <rPh sb="377" eb="378">
      <t>ノ</t>
    </rPh>
    <rPh sb="380" eb="381">
      <t>タイ</t>
    </rPh>
    <rPh sb="386" eb="388">
      <t>ゲンカ</t>
    </rPh>
    <rPh sb="389" eb="391">
      <t>マイトシ</t>
    </rPh>
    <rPh sb="391" eb="392">
      <t>ド</t>
    </rPh>
    <rPh sb="392" eb="393">
      <t>ヤク</t>
    </rPh>
    <rPh sb="394" eb="395">
      <t>エン</t>
    </rPh>
    <rPh sb="397" eb="399">
      <t>ジョウショウ</t>
    </rPh>
    <rPh sb="403" eb="405">
      <t>ケッカ</t>
    </rPh>
    <rPh sb="413" eb="415">
      <t>イコウ</t>
    </rPh>
    <rPh sb="415" eb="417">
      <t>テイカ</t>
    </rPh>
    <rPh sb="418" eb="419">
      <t>ツヅ</t>
    </rPh>
    <rPh sb="442" eb="443">
      <t>トモ</t>
    </rPh>
    <rPh sb="445" eb="447">
      <t>ルイジ</t>
    </rPh>
    <rPh sb="447" eb="449">
      <t>ダンタイ</t>
    </rPh>
    <rPh sb="449" eb="452">
      <t>ヘイキンチ</t>
    </rPh>
    <rPh sb="454" eb="456">
      <t>シタマワ</t>
    </rPh>
    <rPh sb="462" eb="464">
      <t>キュウスイ</t>
    </rPh>
    <rPh sb="464" eb="466">
      <t>ゲンカ</t>
    </rPh>
    <rPh sb="488" eb="490">
      <t>ユウシュウ</t>
    </rPh>
    <rPh sb="490" eb="492">
      <t>スイリョウ</t>
    </rPh>
    <rPh sb="493" eb="495">
      <t>ゲンショウ</t>
    </rPh>
    <rPh sb="496" eb="497">
      <t>ツヅ</t>
    </rPh>
    <rPh sb="499" eb="500">
      <t>ナカ</t>
    </rPh>
    <rPh sb="519" eb="523">
      <t>ネンドイコウ</t>
    </rPh>
    <rPh sb="525" eb="526">
      <t>ド</t>
    </rPh>
    <rPh sb="539" eb="541">
      <t>ケイエイ</t>
    </rPh>
    <rPh sb="542" eb="544">
      <t>アッパク</t>
    </rPh>
    <rPh sb="552" eb="554">
      <t>シセツ</t>
    </rPh>
    <rPh sb="554" eb="557">
      <t>リヨウリツ</t>
    </rPh>
    <rPh sb="558" eb="559">
      <t>オオ</t>
    </rPh>
    <rPh sb="561" eb="563">
      <t>ヘンドウ</t>
    </rPh>
    <rPh sb="567" eb="569">
      <t>ルイジ</t>
    </rPh>
    <rPh sb="569" eb="571">
      <t>ダンタイ</t>
    </rPh>
    <rPh sb="577" eb="579">
      <t>ゼンコク</t>
    </rPh>
    <rPh sb="579" eb="582">
      <t>ヘイキンチ</t>
    </rPh>
    <rPh sb="583" eb="584">
      <t>クラ</t>
    </rPh>
    <rPh sb="585" eb="586">
      <t>タカ</t>
    </rPh>
    <rPh sb="587" eb="589">
      <t>スウチ</t>
    </rPh>
    <rPh sb="599" eb="601">
      <t>ユウシュウ</t>
    </rPh>
    <rPh sb="601" eb="602">
      <t>リツ</t>
    </rPh>
    <rPh sb="604" eb="606">
      <t>ルイジ</t>
    </rPh>
    <rPh sb="606" eb="608">
      <t>ダンタイ</t>
    </rPh>
    <rPh sb="608" eb="611">
      <t>ヘイキンチ</t>
    </rPh>
    <rPh sb="614" eb="616">
      <t>ウワマワ</t>
    </rPh>
    <rPh sb="629" eb="631">
      <t>ネンド</t>
    </rPh>
    <rPh sb="633" eb="635">
      <t>ケンチョ</t>
    </rPh>
    <rPh sb="636" eb="638">
      <t>アッカ</t>
    </rPh>
    <rPh sb="643" eb="645">
      <t>ケイエイ</t>
    </rPh>
    <rPh sb="648" eb="650">
      <t>アッパク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</si>
</sst>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Fill="1" applyBorder="1" applyAlignment="1" applyProtection="1">
      <alignment horizontal="left" vertical="top" wrapText="1"/>
      <protection locked="0"/>
    </xf>
    <xf numFmtId="0" fontId="5" fillId="0" borderId="0" xfId="0" applyFont="1" applyFill="1" applyBorder="1" applyAlignment="1" applyProtection="1">
      <alignment horizontal="left" vertical="top" wrapText="1"/>
      <protection locked="0"/>
    </xf>
    <xf numFmtId="0" fontId="5" fillId="0" borderId="10" xfId="0" applyFont="1" applyFill="1" applyBorder="1" applyAlignment="1" applyProtection="1">
      <alignment horizontal="left" vertical="top" wrapText="1"/>
      <protection locked="0"/>
    </xf>
    <xf numFmtId="0" fontId="5" fillId="0" borderId="11" xfId="0" applyFont="1" applyFill="1" applyBorder="1" applyAlignment="1" applyProtection="1">
      <alignment horizontal="left" vertical="top" wrapText="1"/>
      <protection locked="0"/>
    </xf>
    <xf numFmtId="0" fontId="5" fillId="0" borderId="1" xfId="0" applyFont="1" applyFill="1" applyBorder="1" applyAlignment="1" applyProtection="1">
      <alignment horizontal="left" vertical="top" wrapText="1"/>
      <protection locked="0"/>
    </xf>
    <xf numFmtId="0" fontId="5" fillId="0" borderId="12" xfId="0" applyFont="1" applyFill="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6"/>
          <c:y val="0.158069456690285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0.57999999999999996</c:v>
                </c:pt>
                <c:pt idx="1">
                  <c:v>0.41</c:v>
                </c:pt>
                <c:pt idx="2">
                  <c:v>0.39</c:v>
                </c:pt>
                <c:pt idx="3">
                  <c:v>0.28999999999999998</c:v>
                </c:pt>
                <c:pt idx="4">
                  <c:v>0.37</c:v>
                </c:pt>
              </c:numCache>
            </c:numRef>
          </c:val>
        </c:ser>
        <c:dLbls>
          <c:showLegendKey val="0"/>
          <c:showVal val="0"/>
          <c:showCatName val="0"/>
          <c:showSerName val="0"/>
          <c:showPercent val="0"/>
          <c:showBubbleSize val="0"/>
        </c:dLbls>
        <c:gapWidth val="150"/>
        <c:axId val="111880448"/>
        <c:axId val="111894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0.68</c:v>
                </c:pt>
                <c:pt idx="1">
                  <c:v>0.7</c:v>
                </c:pt>
                <c:pt idx="2">
                  <c:v>0.81</c:v>
                </c:pt>
                <c:pt idx="3">
                  <c:v>0.59</c:v>
                </c:pt>
                <c:pt idx="4">
                  <c:v>0.6</c:v>
                </c:pt>
              </c:numCache>
            </c:numRef>
          </c:val>
          <c:smooth val="0"/>
        </c:ser>
        <c:dLbls>
          <c:showLegendKey val="0"/>
          <c:showVal val="0"/>
          <c:showCatName val="0"/>
          <c:showSerName val="0"/>
          <c:showPercent val="0"/>
          <c:showBubbleSize val="0"/>
        </c:dLbls>
        <c:marker val="1"/>
        <c:smooth val="0"/>
        <c:axId val="111880448"/>
        <c:axId val="111894912"/>
      </c:lineChart>
      <c:dateAx>
        <c:axId val="111880448"/>
        <c:scaling>
          <c:orientation val="minMax"/>
        </c:scaling>
        <c:delete val="1"/>
        <c:axPos val="b"/>
        <c:numFmt formatCode="ge" sourceLinked="1"/>
        <c:majorTickMark val="none"/>
        <c:minorTickMark val="none"/>
        <c:tickLblPos val="none"/>
        <c:crossAx val="111894912"/>
        <c:crosses val="autoZero"/>
        <c:auto val="1"/>
        <c:lblOffset val="100"/>
        <c:baseTimeUnit val="years"/>
      </c:dateAx>
      <c:valAx>
        <c:axId val="111894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880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21" l="0.70000000000000062" r="0.70000000000000062" t="0.75000000000001321"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9"/>
          <c:y val="0.1580694566902852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72.03</c:v>
                </c:pt>
                <c:pt idx="1">
                  <c:v>72.349999999999994</c:v>
                </c:pt>
                <c:pt idx="2">
                  <c:v>72.89</c:v>
                </c:pt>
                <c:pt idx="3">
                  <c:v>73.92</c:v>
                </c:pt>
                <c:pt idx="4">
                  <c:v>73.48</c:v>
                </c:pt>
              </c:numCache>
            </c:numRef>
          </c:val>
        </c:ser>
        <c:dLbls>
          <c:showLegendKey val="0"/>
          <c:showVal val="0"/>
          <c:showCatName val="0"/>
          <c:showSerName val="0"/>
          <c:showPercent val="0"/>
          <c:showBubbleSize val="0"/>
        </c:dLbls>
        <c:gapWidth val="150"/>
        <c:axId val="112429696"/>
        <c:axId val="112448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60.17</c:v>
                </c:pt>
                <c:pt idx="1">
                  <c:v>58.76</c:v>
                </c:pt>
                <c:pt idx="2">
                  <c:v>59.09</c:v>
                </c:pt>
                <c:pt idx="3">
                  <c:v>59.23</c:v>
                </c:pt>
                <c:pt idx="4">
                  <c:v>58.58</c:v>
                </c:pt>
              </c:numCache>
            </c:numRef>
          </c:val>
          <c:smooth val="0"/>
        </c:ser>
        <c:dLbls>
          <c:showLegendKey val="0"/>
          <c:showVal val="0"/>
          <c:showCatName val="0"/>
          <c:showSerName val="0"/>
          <c:showPercent val="0"/>
          <c:showBubbleSize val="0"/>
        </c:dLbls>
        <c:marker val="1"/>
        <c:smooth val="0"/>
        <c:axId val="112429696"/>
        <c:axId val="112448256"/>
      </c:lineChart>
      <c:dateAx>
        <c:axId val="112429696"/>
        <c:scaling>
          <c:orientation val="minMax"/>
        </c:scaling>
        <c:delete val="1"/>
        <c:axPos val="b"/>
        <c:numFmt formatCode="ge" sourceLinked="1"/>
        <c:majorTickMark val="none"/>
        <c:minorTickMark val="none"/>
        <c:tickLblPos val="none"/>
        <c:crossAx val="112448256"/>
        <c:crosses val="autoZero"/>
        <c:auto val="1"/>
        <c:lblOffset val="100"/>
        <c:baseTimeUnit val="years"/>
      </c:dateAx>
      <c:valAx>
        <c:axId val="112448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429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88" l="0.70000000000000062" r="0.70000000000000062" t="0.75000000000001288"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9"/>
          <c:y val="0.1580694566902852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92.76</c:v>
                </c:pt>
                <c:pt idx="1">
                  <c:v>92.34</c:v>
                </c:pt>
                <c:pt idx="2">
                  <c:v>91.33</c:v>
                </c:pt>
                <c:pt idx="3">
                  <c:v>88.07</c:v>
                </c:pt>
                <c:pt idx="4">
                  <c:v>86.86</c:v>
                </c:pt>
              </c:numCache>
            </c:numRef>
          </c:val>
        </c:ser>
        <c:dLbls>
          <c:showLegendKey val="0"/>
          <c:showVal val="0"/>
          <c:showCatName val="0"/>
          <c:showSerName val="0"/>
          <c:showPercent val="0"/>
          <c:showBubbleSize val="0"/>
        </c:dLbls>
        <c:gapWidth val="150"/>
        <c:axId val="112535808"/>
        <c:axId val="112542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85.47</c:v>
                </c:pt>
                <c:pt idx="1">
                  <c:v>84.87</c:v>
                </c:pt>
                <c:pt idx="2">
                  <c:v>85.4</c:v>
                </c:pt>
                <c:pt idx="3">
                  <c:v>85.53</c:v>
                </c:pt>
                <c:pt idx="4">
                  <c:v>85.23</c:v>
                </c:pt>
              </c:numCache>
            </c:numRef>
          </c:val>
          <c:smooth val="0"/>
        </c:ser>
        <c:dLbls>
          <c:showLegendKey val="0"/>
          <c:showVal val="0"/>
          <c:showCatName val="0"/>
          <c:showSerName val="0"/>
          <c:showPercent val="0"/>
          <c:showBubbleSize val="0"/>
        </c:dLbls>
        <c:marker val="1"/>
        <c:smooth val="0"/>
        <c:axId val="112535808"/>
        <c:axId val="112542080"/>
      </c:lineChart>
      <c:dateAx>
        <c:axId val="112535808"/>
        <c:scaling>
          <c:orientation val="minMax"/>
        </c:scaling>
        <c:delete val="1"/>
        <c:axPos val="b"/>
        <c:numFmt formatCode="ge" sourceLinked="1"/>
        <c:majorTickMark val="none"/>
        <c:minorTickMark val="none"/>
        <c:tickLblPos val="none"/>
        <c:crossAx val="112542080"/>
        <c:crosses val="autoZero"/>
        <c:auto val="1"/>
        <c:lblOffset val="100"/>
        <c:baseTimeUnit val="years"/>
      </c:dateAx>
      <c:valAx>
        <c:axId val="112542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535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88" l="0.70000000000000062" r="0.70000000000000062" t="0.75000000000001288"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113.31</c:v>
                </c:pt>
                <c:pt idx="1">
                  <c:v>122.03</c:v>
                </c:pt>
                <c:pt idx="2">
                  <c:v>117.5</c:v>
                </c:pt>
                <c:pt idx="3">
                  <c:v>112.75</c:v>
                </c:pt>
                <c:pt idx="4">
                  <c:v>107.86</c:v>
                </c:pt>
              </c:numCache>
            </c:numRef>
          </c:val>
        </c:ser>
        <c:dLbls>
          <c:showLegendKey val="0"/>
          <c:showVal val="0"/>
          <c:showCatName val="0"/>
          <c:showSerName val="0"/>
          <c:showPercent val="0"/>
          <c:showBubbleSize val="0"/>
        </c:dLbls>
        <c:gapWidth val="150"/>
        <c:axId val="111806336"/>
        <c:axId val="111812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108.43</c:v>
                </c:pt>
                <c:pt idx="1">
                  <c:v>105.61</c:v>
                </c:pt>
                <c:pt idx="2">
                  <c:v>106.41</c:v>
                </c:pt>
                <c:pt idx="3">
                  <c:v>106.89</c:v>
                </c:pt>
                <c:pt idx="4">
                  <c:v>109.04</c:v>
                </c:pt>
              </c:numCache>
            </c:numRef>
          </c:val>
          <c:smooth val="0"/>
        </c:ser>
        <c:dLbls>
          <c:showLegendKey val="0"/>
          <c:showVal val="0"/>
          <c:showCatName val="0"/>
          <c:showSerName val="0"/>
          <c:showPercent val="0"/>
          <c:showBubbleSize val="0"/>
        </c:dLbls>
        <c:marker val="1"/>
        <c:smooth val="0"/>
        <c:axId val="111806336"/>
        <c:axId val="111812608"/>
      </c:lineChart>
      <c:dateAx>
        <c:axId val="111806336"/>
        <c:scaling>
          <c:orientation val="minMax"/>
        </c:scaling>
        <c:delete val="1"/>
        <c:axPos val="b"/>
        <c:numFmt formatCode="ge" sourceLinked="1"/>
        <c:majorTickMark val="none"/>
        <c:minorTickMark val="none"/>
        <c:tickLblPos val="none"/>
        <c:crossAx val="111812608"/>
        <c:crosses val="autoZero"/>
        <c:auto val="1"/>
        <c:lblOffset val="100"/>
        <c:baseTimeUnit val="years"/>
      </c:dateAx>
      <c:valAx>
        <c:axId val="1118126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1806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9"/>
          <c:y val="0.1580694566902852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33.56</c:v>
                </c:pt>
                <c:pt idx="1">
                  <c:v>34.659999999999997</c:v>
                </c:pt>
                <c:pt idx="2">
                  <c:v>35.82</c:v>
                </c:pt>
                <c:pt idx="3">
                  <c:v>36.92</c:v>
                </c:pt>
                <c:pt idx="4">
                  <c:v>52.99</c:v>
                </c:pt>
              </c:numCache>
            </c:numRef>
          </c:val>
        </c:ser>
        <c:dLbls>
          <c:showLegendKey val="0"/>
          <c:showVal val="0"/>
          <c:showCatName val="0"/>
          <c:showSerName val="0"/>
          <c:showPercent val="0"/>
          <c:showBubbleSize val="0"/>
        </c:dLbls>
        <c:gapWidth val="150"/>
        <c:axId val="111834624"/>
        <c:axId val="111836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34.47</c:v>
                </c:pt>
                <c:pt idx="1">
                  <c:v>35.53</c:v>
                </c:pt>
                <c:pt idx="2">
                  <c:v>36.36</c:v>
                </c:pt>
                <c:pt idx="3">
                  <c:v>37.340000000000003</c:v>
                </c:pt>
                <c:pt idx="4">
                  <c:v>44.31</c:v>
                </c:pt>
              </c:numCache>
            </c:numRef>
          </c:val>
          <c:smooth val="0"/>
        </c:ser>
        <c:dLbls>
          <c:showLegendKey val="0"/>
          <c:showVal val="0"/>
          <c:showCatName val="0"/>
          <c:showSerName val="0"/>
          <c:showPercent val="0"/>
          <c:showBubbleSize val="0"/>
        </c:dLbls>
        <c:marker val="1"/>
        <c:smooth val="0"/>
        <c:axId val="111834624"/>
        <c:axId val="111836544"/>
      </c:lineChart>
      <c:dateAx>
        <c:axId val="111834624"/>
        <c:scaling>
          <c:orientation val="minMax"/>
        </c:scaling>
        <c:delete val="1"/>
        <c:axPos val="b"/>
        <c:numFmt formatCode="ge" sourceLinked="1"/>
        <c:majorTickMark val="none"/>
        <c:minorTickMark val="none"/>
        <c:tickLblPos val="none"/>
        <c:crossAx val="111836544"/>
        <c:crosses val="autoZero"/>
        <c:auto val="1"/>
        <c:lblOffset val="100"/>
        <c:baseTimeUnit val="years"/>
      </c:dateAx>
      <c:valAx>
        <c:axId val="111836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834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88" l="0.70000000000000062" r="0.70000000000000062" t="0.75000000000001288"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0.67</c:v>
                </c:pt>
                <c:pt idx="1">
                  <c:v>0.71</c:v>
                </c:pt>
                <c:pt idx="2">
                  <c:v>0.8</c:v>
                </c:pt>
                <c:pt idx="3">
                  <c:v>0.79</c:v>
                </c:pt>
                <c:pt idx="4">
                  <c:v>0.79</c:v>
                </c:pt>
              </c:numCache>
            </c:numRef>
          </c:val>
        </c:ser>
        <c:dLbls>
          <c:showLegendKey val="0"/>
          <c:showVal val="0"/>
          <c:showCatName val="0"/>
          <c:showSerName val="0"/>
          <c:showPercent val="0"/>
          <c:showBubbleSize val="0"/>
        </c:dLbls>
        <c:gapWidth val="150"/>
        <c:axId val="112088192"/>
        <c:axId val="112090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6.06</c:v>
                </c:pt>
                <c:pt idx="1">
                  <c:v>6.47</c:v>
                </c:pt>
                <c:pt idx="2">
                  <c:v>7.8</c:v>
                </c:pt>
                <c:pt idx="3">
                  <c:v>8.39</c:v>
                </c:pt>
                <c:pt idx="4">
                  <c:v>10.09</c:v>
                </c:pt>
              </c:numCache>
            </c:numRef>
          </c:val>
          <c:smooth val="0"/>
        </c:ser>
        <c:dLbls>
          <c:showLegendKey val="0"/>
          <c:showVal val="0"/>
          <c:showCatName val="0"/>
          <c:showSerName val="0"/>
          <c:showPercent val="0"/>
          <c:showBubbleSize val="0"/>
        </c:dLbls>
        <c:marker val="1"/>
        <c:smooth val="0"/>
        <c:axId val="112088192"/>
        <c:axId val="112090112"/>
      </c:lineChart>
      <c:dateAx>
        <c:axId val="112088192"/>
        <c:scaling>
          <c:orientation val="minMax"/>
        </c:scaling>
        <c:delete val="1"/>
        <c:axPos val="b"/>
        <c:numFmt formatCode="ge" sourceLinked="1"/>
        <c:majorTickMark val="none"/>
        <c:minorTickMark val="none"/>
        <c:tickLblPos val="none"/>
        <c:crossAx val="112090112"/>
        <c:crosses val="autoZero"/>
        <c:auto val="1"/>
        <c:lblOffset val="100"/>
        <c:baseTimeUnit val="years"/>
      </c:dateAx>
      <c:valAx>
        <c:axId val="112090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088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9"/>
          <c:y val="0.1580694566902852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12122880"/>
        <c:axId val="112129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5.37</c:v>
                </c:pt>
                <c:pt idx="1">
                  <c:v>6.79</c:v>
                </c:pt>
                <c:pt idx="2">
                  <c:v>6.33</c:v>
                </c:pt>
                <c:pt idx="3">
                  <c:v>7.76</c:v>
                </c:pt>
                <c:pt idx="4">
                  <c:v>3.77</c:v>
                </c:pt>
              </c:numCache>
            </c:numRef>
          </c:val>
          <c:smooth val="0"/>
        </c:ser>
        <c:dLbls>
          <c:showLegendKey val="0"/>
          <c:showVal val="0"/>
          <c:showCatName val="0"/>
          <c:showSerName val="0"/>
          <c:showPercent val="0"/>
          <c:showBubbleSize val="0"/>
        </c:dLbls>
        <c:marker val="1"/>
        <c:smooth val="0"/>
        <c:axId val="112122880"/>
        <c:axId val="112129152"/>
      </c:lineChart>
      <c:dateAx>
        <c:axId val="112122880"/>
        <c:scaling>
          <c:orientation val="minMax"/>
        </c:scaling>
        <c:delete val="1"/>
        <c:axPos val="b"/>
        <c:numFmt formatCode="ge" sourceLinked="1"/>
        <c:majorTickMark val="none"/>
        <c:minorTickMark val="none"/>
        <c:tickLblPos val="none"/>
        <c:crossAx val="112129152"/>
        <c:crosses val="autoZero"/>
        <c:auto val="1"/>
        <c:lblOffset val="100"/>
        <c:baseTimeUnit val="years"/>
      </c:dateAx>
      <c:valAx>
        <c:axId val="1121291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2122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88" l="0.70000000000000062" r="0.70000000000000062" t="0.75000000000001288"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9"/>
          <c:y val="0.1580694566902852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696.12</c:v>
                </c:pt>
                <c:pt idx="1">
                  <c:v>1089.52</c:v>
                </c:pt>
                <c:pt idx="2">
                  <c:v>887.1</c:v>
                </c:pt>
                <c:pt idx="3">
                  <c:v>708.02</c:v>
                </c:pt>
                <c:pt idx="4">
                  <c:v>343.76</c:v>
                </c:pt>
              </c:numCache>
            </c:numRef>
          </c:val>
        </c:ser>
        <c:dLbls>
          <c:showLegendKey val="0"/>
          <c:showVal val="0"/>
          <c:showCatName val="0"/>
          <c:showSerName val="0"/>
          <c:showPercent val="0"/>
          <c:showBubbleSize val="0"/>
        </c:dLbls>
        <c:gapWidth val="150"/>
        <c:axId val="112224896"/>
        <c:axId val="112227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792.56</c:v>
                </c:pt>
                <c:pt idx="1">
                  <c:v>832.37</c:v>
                </c:pt>
                <c:pt idx="2">
                  <c:v>852.01</c:v>
                </c:pt>
                <c:pt idx="3">
                  <c:v>909.68</c:v>
                </c:pt>
                <c:pt idx="4">
                  <c:v>382.09</c:v>
                </c:pt>
              </c:numCache>
            </c:numRef>
          </c:val>
          <c:smooth val="0"/>
        </c:ser>
        <c:dLbls>
          <c:showLegendKey val="0"/>
          <c:showVal val="0"/>
          <c:showCatName val="0"/>
          <c:showSerName val="0"/>
          <c:showPercent val="0"/>
          <c:showBubbleSize val="0"/>
        </c:dLbls>
        <c:marker val="1"/>
        <c:smooth val="0"/>
        <c:axId val="112224896"/>
        <c:axId val="112227072"/>
      </c:lineChart>
      <c:dateAx>
        <c:axId val="112224896"/>
        <c:scaling>
          <c:orientation val="minMax"/>
        </c:scaling>
        <c:delete val="1"/>
        <c:axPos val="b"/>
        <c:numFmt formatCode="ge" sourceLinked="1"/>
        <c:majorTickMark val="none"/>
        <c:minorTickMark val="none"/>
        <c:tickLblPos val="none"/>
        <c:crossAx val="112227072"/>
        <c:crosses val="autoZero"/>
        <c:auto val="1"/>
        <c:lblOffset val="100"/>
        <c:baseTimeUnit val="years"/>
      </c:dateAx>
      <c:valAx>
        <c:axId val="1122270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2224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88" l="0.70000000000000062" r="0.70000000000000062" t="0.75000000000001288"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9"/>
          <c:y val="0.1580694566902852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378.59</c:v>
                </c:pt>
                <c:pt idx="1">
                  <c:v>367.09</c:v>
                </c:pt>
                <c:pt idx="2">
                  <c:v>354.55</c:v>
                </c:pt>
                <c:pt idx="3">
                  <c:v>348.72</c:v>
                </c:pt>
                <c:pt idx="4">
                  <c:v>344.04</c:v>
                </c:pt>
              </c:numCache>
            </c:numRef>
          </c:val>
        </c:ser>
        <c:dLbls>
          <c:showLegendKey val="0"/>
          <c:showVal val="0"/>
          <c:showCatName val="0"/>
          <c:showSerName val="0"/>
          <c:showPercent val="0"/>
          <c:showBubbleSize val="0"/>
        </c:dLbls>
        <c:gapWidth val="150"/>
        <c:axId val="112244992"/>
        <c:axId val="112271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403.05</c:v>
                </c:pt>
                <c:pt idx="1">
                  <c:v>403.15</c:v>
                </c:pt>
                <c:pt idx="2">
                  <c:v>391.4</c:v>
                </c:pt>
                <c:pt idx="3">
                  <c:v>382.65</c:v>
                </c:pt>
                <c:pt idx="4">
                  <c:v>385.06</c:v>
                </c:pt>
              </c:numCache>
            </c:numRef>
          </c:val>
          <c:smooth val="0"/>
        </c:ser>
        <c:dLbls>
          <c:showLegendKey val="0"/>
          <c:showVal val="0"/>
          <c:showCatName val="0"/>
          <c:showSerName val="0"/>
          <c:showPercent val="0"/>
          <c:showBubbleSize val="0"/>
        </c:dLbls>
        <c:marker val="1"/>
        <c:smooth val="0"/>
        <c:axId val="112244992"/>
        <c:axId val="112271744"/>
      </c:lineChart>
      <c:dateAx>
        <c:axId val="112244992"/>
        <c:scaling>
          <c:orientation val="minMax"/>
        </c:scaling>
        <c:delete val="1"/>
        <c:axPos val="b"/>
        <c:numFmt formatCode="ge" sourceLinked="1"/>
        <c:majorTickMark val="none"/>
        <c:minorTickMark val="none"/>
        <c:tickLblPos val="none"/>
        <c:crossAx val="112271744"/>
        <c:crosses val="autoZero"/>
        <c:auto val="1"/>
        <c:lblOffset val="100"/>
        <c:baseTimeUnit val="years"/>
      </c:dateAx>
      <c:valAx>
        <c:axId val="1122717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224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88" l="0.70000000000000062" r="0.70000000000000062" t="0.75000000000001288"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9"/>
          <c:y val="0.1580694566902852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104.47</c:v>
                </c:pt>
                <c:pt idx="1">
                  <c:v>107.97</c:v>
                </c:pt>
                <c:pt idx="2">
                  <c:v>104.8</c:v>
                </c:pt>
                <c:pt idx="3">
                  <c:v>101.39</c:v>
                </c:pt>
                <c:pt idx="4">
                  <c:v>98.13</c:v>
                </c:pt>
              </c:numCache>
            </c:numRef>
          </c:val>
        </c:ser>
        <c:dLbls>
          <c:showLegendKey val="0"/>
          <c:showVal val="0"/>
          <c:showCatName val="0"/>
          <c:showSerName val="0"/>
          <c:showPercent val="0"/>
          <c:showBubbleSize val="0"/>
        </c:dLbls>
        <c:gapWidth val="150"/>
        <c:axId val="112312320"/>
        <c:axId val="112314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97.63</c:v>
                </c:pt>
                <c:pt idx="1">
                  <c:v>94.86</c:v>
                </c:pt>
                <c:pt idx="2">
                  <c:v>95.91</c:v>
                </c:pt>
                <c:pt idx="3">
                  <c:v>96.1</c:v>
                </c:pt>
                <c:pt idx="4">
                  <c:v>99.07</c:v>
                </c:pt>
              </c:numCache>
            </c:numRef>
          </c:val>
          <c:smooth val="0"/>
        </c:ser>
        <c:dLbls>
          <c:showLegendKey val="0"/>
          <c:showVal val="0"/>
          <c:showCatName val="0"/>
          <c:showSerName val="0"/>
          <c:showPercent val="0"/>
          <c:showBubbleSize val="0"/>
        </c:dLbls>
        <c:marker val="1"/>
        <c:smooth val="0"/>
        <c:axId val="112312320"/>
        <c:axId val="112314240"/>
      </c:lineChart>
      <c:dateAx>
        <c:axId val="112312320"/>
        <c:scaling>
          <c:orientation val="minMax"/>
        </c:scaling>
        <c:delete val="1"/>
        <c:axPos val="b"/>
        <c:numFmt formatCode="ge" sourceLinked="1"/>
        <c:majorTickMark val="none"/>
        <c:minorTickMark val="none"/>
        <c:tickLblPos val="none"/>
        <c:crossAx val="112314240"/>
        <c:crosses val="autoZero"/>
        <c:auto val="1"/>
        <c:lblOffset val="100"/>
        <c:baseTimeUnit val="years"/>
      </c:dateAx>
      <c:valAx>
        <c:axId val="112314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312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88" l="0.70000000000000062" r="0.70000000000000062" t="0.75000000000001288"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9"/>
          <c:y val="0.1580694566902852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149.21</c:v>
                </c:pt>
                <c:pt idx="1">
                  <c:v>144.79</c:v>
                </c:pt>
                <c:pt idx="2">
                  <c:v>149.6</c:v>
                </c:pt>
                <c:pt idx="3">
                  <c:v>154.9</c:v>
                </c:pt>
                <c:pt idx="4">
                  <c:v>160.52000000000001</c:v>
                </c:pt>
              </c:numCache>
            </c:numRef>
          </c:val>
        </c:ser>
        <c:dLbls>
          <c:showLegendKey val="0"/>
          <c:showVal val="0"/>
          <c:showCatName val="0"/>
          <c:showSerName val="0"/>
          <c:showPercent val="0"/>
          <c:showBubbleSize val="0"/>
        </c:dLbls>
        <c:gapWidth val="150"/>
        <c:axId val="112405504"/>
        <c:axId val="112411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172.59</c:v>
                </c:pt>
                <c:pt idx="1">
                  <c:v>179.14</c:v>
                </c:pt>
                <c:pt idx="2">
                  <c:v>179.29</c:v>
                </c:pt>
                <c:pt idx="3">
                  <c:v>178.39</c:v>
                </c:pt>
                <c:pt idx="4">
                  <c:v>173.03</c:v>
                </c:pt>
              </c:numCache>
            </c:numRef>
          </c:val>
          <c:smooth val="0"/>
        </c:ser>
        <c:dLbls>
          <c:showLegendKey val="0"/>
          <c:showVal val="0"/>
          <c:showCatName val="0"/>
          <c:showSerName val="0"/>
          <c:showPercent val="0"/>
          <c:showBubbleSize val="0"/>
        </c:dLbls>
        <c:marker val="1"/>
        <c:smooth val="0"/>
        <c:axId val="112405504"/>
        <c:axId val="112411776"/>
      </c:lineChart>
      <c:dateAx>
        <c:axId val="112405504"/>
        <c:scaling>
          <c:orientation val="minMax"/>
        </c:scaling>
        <c:delete val="1"/>
        <c:axPos val="b"/>
        <c:numFmt formatCode="ge" sourceLinked="1"/>
        <c:majorTickMark val="none"/>
        <c:minorTickMark val="none"/>
        <c:tickLblPos val="none"/>
        <c:crossAx val="112411776"/>
        <c:crosses val="autoZero"/>
        <c:auto val="1"/>
        <c:lblOffset val="100"/>
        <c:baseTimeUnit val="years"/>
      </c:dateAx>
      <c:valAx>
        <c:axId val="112411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405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88" l="0.70000000000000062" r="0.70000000000000062" t="0.75000000000001288"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【264.16】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【283.72】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【164.21】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【46.31】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【12.42】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【0.78】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70" zoomScaleNormal="70" workbookViewId="0">
      <selection activeCell="BJ10" sqref="BJ10"/>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新潟県　小千谷市</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A5</v>
      </c>
      <c r="AA8" s="72"/>
      <c r="AB8" s="72"/>
      <c r="AC8" s="72"/>
      <c r="AD8" s="72"/>
      <c r="AE8" s="72"/>
      <c r="AF8" s="72"/>
      <c r="AG8" s="73"/>
      <c r="AH8" s="3"/>
      <c r="AI8" s="74">
        <f>データ!Q6</f>
        <v>37620</v>
      </c>
      <c r="AJ8" s="75"/>
      <c r="AK8" s="75"/>
      <c r="AL8" s="75"/>
      <c r="AM8" s="75"/>
      <c r="AN8" s="75"/>
      <c r="AO8" s="75"/>
      <c r="AP8" s="76"/>
      <c r="AQ8" s="57">
        <f>データ!R6</f>
        <v>155.19</v>
      </c>
      <c r="AR8" s="57"/>
      <c r="AS8" s="57"/>
      <c r="AT8" s="57"/>
      <c r="AU8" s="57"/>
      <c r="AV8" s="57"/>
      <c r="AW8" s="57"/>
      <c r="AX8" s="57"/>
      <c r="AY8" s="57">
        <f>データ!S6</f>
        <v>242.41</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69.08</v>
      </c>
      <c r="K10" s="57"/>
      <c r="L10" s="57"/>
      <c r="M10" s="57"/>
      <c r="N10" s="57"/>
      <c r="O10" s="57"/>
      <c r="P10" s="57"/>
      <c r="Q10" s="57"/>
      <c r="R10" s="57">
        <f>データ!O6</f>
        <v>96.97</v>
      </c>
      <c r="S10" s="57"/>
      <c r="T10" s="57"/>
      <c r="U10" s="57"/>
      <c r="V10" s="57"/>
      <c r="W10" s="57"/>
      <c r="X10" s="57"/>
      <c r="Y10" s="57"/>
      <c r="Z10" s="65">
        <f>データ!P6</f>
        <v>3207</v>
      </c>
      <c r="AA10" s="65"/>
      <c r="AB10" s="65"/>
      <c r="AC10" s="65"/>
      <c r="AD10" s="65"/>
      <c r="AE10" s="65"/>
      <c r="AF10" s="65"/>
      <c r="AG10" s="65"/>
      <c r="AH10" s="2"/>
      <c r="AI10" s="65">
        <f>データ!T6</f>
        <v>36334</v>
      </c>
      <c r="AJ10" s="65"/>
      <c r="AK10" s="65"/>
      <c r="AL10" s="65"/>
      <c r="AM10" s="65"/>
      <c r="AN10" s="65"/>
      <c r="AO10" s="65"/>
      <c r="AP10" s="65"/>
      <c r="AQ10" s="57">
        <f>データ!U6</f>
        <v>63.86</v>
      </c>
      <c r="AR10" s="57"/>
      <c r="AS10" s="57"/>
      <c r="AT10" s="57"/>
      <c r="AU10" s="57"/>
      <c r="AV10" s="57"/>
      <c r="AW10" s="57"/>
      <c r="AX10" s="57"/>
      <c r="AY10" s="57">
        <f>データ!V6</f>
        <v>568.96</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106</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105</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104</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B501"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152081</v>
      </c>
      <c r="D6" s="31">
        <f t="shared" si="3"/>
        <v>46</v>
      </c>
      <c r="E6" s="31">
        <f t="shared" si="3"/>
        <v>1</v>
      </c>
      <c r="F6" s="31">
        <f t="shared" si="3"/>
        <v>0</v>
      </c>
      <c r="G6" s="31">
        <f t="shared" si="3"/>
        <v>1</v>
      </c>
      <c r="H6" s="31" t="str">
        <f t="shared" si="3"/>
        <v>新潟県　小千谷市</v>
      </c>
      <c r="I6" s="31" t="str">
        <f t="shared" si="3"/>
        <v>法適用</v>
      </c>
      <c r="J6" s="31" t="str">
        <f t="shared" si="3"/>
        <v>水道事業</v>
      </c>
      <c r="K6" s="31" t="str">
        <f t="shared" si="3"/>
        <v>末端給水事業</v>
      </c>
      <c r="L6" s="31" t="str">
        <f t="shared" si="3"/>
        <v>A5</v>
      </c>
      <c r="M6" s="32" t="str">
        <f t="shared" si="3"/>
        <v>-</v>
      </c>
      <c r="N6" s="32">
        <f t="shared" si="3"/>
        <v>69.08</v>
      </c>
      <c r="O6" s="32">
        <f t="shared" si="3"/>
        <v>96.97</v>
      </c>
      <c r="P6" s="32">
        <f t="shared" si="3"/>
        <v>3207</v>
      </c>
      <c r="Q6" s="32">
        <f t="shared" si="3"/>
        <v>37620</v>
      </c>
      <c r="R6" s="32">
        <f t="shared" si="3"/>
        <v>155.19</v>
      </c>
      <c r="S6" s="32">
        <f t="shared" si="3"/>
        <v>242.41</v>
      </c>
      <c r="T6" s="32">
        <f t="shared" si="3"/>
        <v>36334</v>
      </c>
      <c r="U6" s="32">
        <f t="shared" si="3"/>
        <v>63.86</v>
      </c>
      <c r="V6" s="32">
        <f t="shared" si="3"/>
        <v>568.96</v>
      </c>
      <c r="W6" s="33">
        <f>IF(W7="",NA(),W7)</f>
        <v>113.31</v>
      </c>
      <c r="X6" s="33">
        <f t="shared" ref="X6:AF6" si="4">IF(X7="",NA(),X7)</f>
        <v>122.03</v>
      </c>
      <c r="Y6" s="33">
        <f t="shared" si="4"/>
        <v>117.5</v>
      </c>
      <c r="Z6" s="33">
        <f t="shared" si="4"/>
        <v>112.75</v>
      </c>
      <c r="AA6" s="33">
        <f t="shared" si="4"/>
        <v>107.86</v>
      </c>
      <c r="AB6" s="33">
        <f t="shared" si="4"/>
        <v>108.43</v>
      </c>
      <c r="AC6" s="33">
        <f t="shared" si="4"/>
        <v>105.61</v>
      </c>
      <c r="AD6" s="33">
        <f t="shared" si="4"/>
        <v>106.41</v>
      </c>
      <c r="AE6" s="33">
        <f t="shared" si="4"/>
        <v>106.89</v>
      </c>
      <c r="AF6" s="33">
        <f t="shared" si="4"/>
        <v>109.04</v>
      </c>
      <c r="AG6" s="32" t="str">
        <f>IF(AG7="","",IF(AG7="-","【-】","【"&amp;SUBSTITUTE(TEXT(AG7,"#,##0.00"),"-","△")&amp;"】"))</f>
        <v>【113.03】</v>
      </c>
      <c r="AH6" s="32">
        <f>IF(AH7="",NA(),AH7)</f>
        <v>0</v>
      </c>
      <c r="AI6" s="32">
        <f t="shared" ref="AI6:AQ6" si="5">IF(AI7="",NA(),AI7)</f>
        <v>0</v>
      </c>
      <c r="AJ6" s="32">
        <f t="shared" si="5"/>
        <v>0</v>
      </c>
      <c r="AK6" s="32">
        <f t="shared" si="5"/>
        <v>0</v>
      </c>
      <c r="AL6" s="32">
        <f t="shared" si="5"/>
        <v>0</v>
      </c>
      <c r="AM6" s="33">
        <f t="shared" si="5"/>
        <v>5.37</v>
      </c>
      <c r="AN6" s="33">
        <f t="shared" si="5"/>
        <v>6.79</v>
      </c>
      <c r="AO6" s="33">
        <f t="shared" si="5"/>
        <v>6.33</v>
      </c>
      <c r="AP6" s="33">
        <f t="shared" si="5"/>
        <v>7.76</v>
      </c>
      <c r="AQ6" s="33">
        <f t="shared" si="5"/>
        <v>3.77</v>
      </c>
      <c r="AR6" s="32" t="str">
        <f>IF(AR7="","",IF(AR7="-","【-】","【"&amp;SUBSTITUTE(TEXT(AR7,"#,##0.00"),"-","△")&amp;"】"))</f>
        <v>【0.81】</v>
      </c>
      <c r="AS6" s="33">
        <f>IF(AS7="",NA(),AS7)</f>
        <v>696.12</v>
      </c>
      <c r="AT6" s="33">
        <f t="shared" ref="AT6:BB6" si="6">IF(AT7="",NA(),AT7)</f>
        <v>1089.52</v>
      </c>
      <c r="AU6" s="33">
        <f t="shared" si="6"/>
        <v>887.1</v>
      </c>
      <c r="AV6" s="33">
        <f t="shared" si="6"/>
        <v>708.02</v>
      </c>
      <c r="AW6" s="33">
        <f t="shared" si="6"/>
        <v>343.76</v>
      </c>
      <c r="AX6" s="33">
        <f t="shared" si="6"/>
        <v>792.56</v>
      </c>
      <c r="AY6" s="33">
        <f t="shared" si="6"/>
        <v>832.37</v>
      </c>
      <c r="AZ6" s="33">
        <f t="shared" si="6"/>
        <v>852.01</v>
      </c>
      <c r="BA6" s="33">
        <f t="shared" si="6"/>
        <v>909.68</v>
      </c>
      <c r="BB6" s="33">
        <f t="shared" si="6"/>
        <v>382.09</v>
      </c>
      <c r="BC6" s="32" t="str">
        <f>IF(BC7="","",IF(BC7="-","【-】","【"&amp;SUBSTITUTE(TEXT(BC7,"#,##0.00"),"-","△")&amp;"】"))</f>
        <v>【264.16】</v>
      </c>
      <c r="BD6" s="33">
        <f>IF(BD7="",NA(),BD7)</f>
        <v>378.59</v>
      </c>
      <c r="BE6" s="33">
        <f t="shared" ref="BE6:BM6" si="7">IF(BE7="",NA(),BE7)</f>
        <v>367.09</v>
      </c>
      <c r="BF6" s="33">
        <f t="shared" si="7"/>
        <v>354.55</v>
      </c>
      <c r="BG6" s="33">
        <f t="shared" si="7"/>
        <v>348.72</v>
      </c>
      <c r="BH6" s="33">
        <f t="shared" si="7"/>
        <v>344.04</v>
      </c>
      <c r="BI6" s="33">
        <f t="shared" si="7"/>
        <v>403.05</v>
      </c>
      <c r="BJ6" s="33">
        <f t="shared" si="7"/>
        <v>403.15</v>
      </c>
      <c r="BK6" s="33">
        <f t="shared" si="7"/>
        <v>391.4</v>
      </c>
      <c r="BL6" s="33">
        <f t="shared" si="7"/>
        <v>382.65</v>
      </c>
      <c r="BM6" s="33">
        <f t="shared" si="7"/>
        <v>385.06</v>
      </c>
      <c r="BN6" s="32" t="str">
        <f>IF(BN7="","",IF(BN7="-","【-】","【"&amp;SUBSTITUTE(TEXT(BN7,"#,##0.00"),"-","△")&amp;"】"))</f>
        <v>【283.72】</v>
      </c>
      <c r="BO6" s="33">
        <f>IF(BO7="",NA(),BO7)</f>
        <v>104.47</v>
      </c>
      <c r="BP6" s="33">
        <f t="shared" ref="BP6:BX6" si="8">IF(BP7="",NA(),BP7)</f>
        <v>107.97</v>
      </c>
      <c r="BQ6" s="33">
        <f t="shared" si="8"/>
        <v>104.8</v>
      </c>
      <c r="BR6" s="33">
        <f t="shared" si="8"/>
        <v>101.39</v>
      </c>
      <c r="BS6" s="33">
        <f t="shared" si="8"/>
        <v>98.13</v>
      </c>
      <c r="BT6" s="33">
        <f t="shared" si="8"/>
        <v>97.63</v>
      </c>
      <c r="BU6" s="33">
        <f t="shared" si="8"/>
        <v>94.86</v>
      </c>
      <c r="BV6" s="33">
        <f t="shared" si="8"/>
        <v>95.91</v>
      </c>
      <c r="BW6" s="33">
        <f t="shared" si="8"/>
        <v>96.1</v>
      </c>
      <c r="BX6" s="33">
        <f t="shared" si="8"/>
        <v>99.07</v>
      </c>
      <c r="BY6" s="32" t="str">
        <f>IF(BY7="","",IF(BY7="-","【-】","【"&amp;SUBSTITUTE(TEXT(BY7,"#,##0.00"),"-","△")&amp;"】"))</f>
        <v>【104.60】</v>
      </c>
      <c r="BZ6" s="33">
        <f>IF(BZ7="",NA(),BZ7)</f>
        <v>149.21</v>
      </c>
      <c r="CA6" s="33">
        <f t="shared" ref="CA6:CI6" si="9">IF(CA7="",NA(),CA7)</f>
        <v>144.79</v>
      </c>
      <c r="CB6" s="33">
        <f t="shared" si="9"/>
        <v>149.6</v>
      </c>
      <c r="CC6" s="33">
        <f t="shared" si="9"/>
        <v>154.9</v>
      </c>
      <c r="CD6" s="33">
        <f t="shared" si="9"/>
        <v>160.52000000000001</v>
      </c>
      <c r="CE6" s="33">
        <f t="shared" si="9"/>
        <v>172.59</v>
      </c>
      <c r="CF6" s="33">
        <f t="shared" si="9"/>
        <v>179.14</v>
      </c>
      <c r="CG6" s="33">
        <f t="shared" si="9"/>
        <v>179.29</v>
      </c>
      <c r="CH6" s="33">
        <f t="shared" si="9"/>
        <v>178.39</v>
      </c>
      <c r="CI6" s="33">
        <f t="shared" si="9"/>
        <v>173.03</v>
      </c>
      <c r="CJ6" s="32" t="str">
        <f>IF(CJ7="","",IF(CJ7="-","【-】","【"&amp;SUBSTITUTE(TEXT(CJ7,"#,##0.00"),"-","△")&amp;"】"))</f>
        <v>【164.21】</v>
      </c>
      <c r="CK6" s="33">
        <f>IF(CK7="",NA(),CK7)</f>
        <v>72.03</v>
      </c>
      <c r="CL6" s="33">
        <f t="shared" ref="CL6:CT6" si="10">IF(CL7="",NA(),CL7)</f>
        <v>72.349999999999994</v>
      </c>
      <c r="CM6" s="33">
        <f t="shared" si="10"/>
        <v>72.89</v>
      </c>
      <c r="CN6" s="33">
        <f t="shared" si="10"/>
        <v>73.92</v>
      </c>
      <c r="CO6" s="33">
        <f t="shared" si="10"/>
        <v>73.48</v>
      </c>
      <c r="CP6" s="33">
        <f t="shared" si="10"/>
        <v>60.17</v>
      </c>
      <c r="CQ6" s="33">
        <f t="shared" si="10"/>
        <v>58.76</v>
      </c>
      <c r="CR6" s="33">
        <f t="shared" si="10"/>
        <v>59.09</v>
      </c>
      <c r="CS6" s="33">
        <f t="shared" si="10"/>
        <v>59.23</v>
      </c>
      <c r="CT6" s="33">
        <f t="shared" si="10"/>
        <v>58.58</v>
      </c>
      <c r="CU6" s="32" t="str">
        <f>IF(CU7="","",IF(CU7="-","【-】","【"&amp;SUBSTITUTE(TEXT(CU7,"#,##0.00"),"-","△")&amp;"】"))</f>
        <v>【59.80】</v>
      </c>
      <c r="CV6" s="33">
        <f>IF(CV7="",NA(),CV7)</f>
        <v>92.76</v>
      </c>
      <c r="CW6" s="33">
        <f t="shared" ref="CW6:DE6" si="11">IF(CW7="",NA(),CW7)</f>
        <v>92.34</v>
      </c>
      <c r="CX6" s="33">
        <f t="shared" si="11"/>
        <v>91.33</v>
      </c>
      <c r="CY6" s="33">
        <f t="shared" si="11"/>
        <v>88.07</v>
      </c>
      <c r="CZ6" s="33">
        <f t="shared" si="11"/>
        <v>86.86</v>
      </c>
      <c r="DA6" s="33">
        <f t="shared" si="11"/>
        <v>85.47</v>
      </c>
      <c r="DB6" s="33">
        <f t="shared" si="11"/>
        <v>84.87</v>
      </c>
      <c r="DC6" s="33">
        <f t="shared" si="11"/>
        <v>85.4</v>
      </c>
      <c r="DD6" s="33">
        <f t="shared" si="11"/>
        <v>85.53</v>
      </c>
      <c r="DE6" s="33">
        <f t="shared" si="11"/>
        <v>85.23</v>
      </c>
      <c r="DF6" s="32" t="str">
        <f>IF(DF7="","",IF(DF7="-","【-】","【"&amp;SUBSTITUTE(TEXT(DF7,"#,##0.00"),"-","△")&amp;"】"))</f>
        <v>【89.78】</v>
      </c>
      <c r="DG6" s="33">
        <f>IF(DG7="",NA(),DG7)</f>
        <v>33.56</v>
      </c>
      <c r="DH6" s="33">
        <f t="shared" ref="DH6:DP6" si="12">IF(DH7="",NA(),DH7)</f>
        <v>34.659999999999997</v>
      </c>
      <c r="DI6" s="33">
        <f t="shared" si="12"/>
        <v>35.82</v>
      </c>
      <c r="DJ6" s="33">
        <f t="shared" si="12"/>
        <v>36.92</v>
      </c>
      <c r="DK6" s="33">
        <f t="shared" si="12"/>
        <v>52.99</v>
      </c>
      <c r="DL6" s="33">
        <f t="shared" si="12"/>
        <v>34.47</v>
      </c>
      <c r="DM6" s="33">
        <f t="shared" si="12"/>
        <v>35.53</v>
      </c>
      <c r="DN6" s="33">
        <f t="shared" si="12"/>
        <v>36.36</v>
      </c>
      <c r="DO6" s="33">
        <f t="shared" si="12"/>
        <v>37.340000000000003</v>
      </c>
      <c r="DP6" s="33">
        <f t="shared" si="12"/>
        <v>44.31</v>
      </c>
      <c r="DQ6" s="32" t="str">
        <f>IF(DQ7="","",IF(DQ7="-","【-】","【"&amp;SUBSTITUTE(TEXT(DQ7,"#,##0.00"),"-","△")&amp;"】"))</f>
        <v>【46.31】</v>
      </c>
      <c r="DR6" s="33">
        <f>IF(DR7="",NA(),DR7)</f>
        <v>0.67</v>
      </c>
      <c r="DS6" s="33">
        <f t="shared" ref="DS6:EA6" si="13">IF(DS7="",NA(),DS7)</f>
        <v>0.71</v>
      </c>
      <c r="DT6" s="33">
        <f t="shared" si="13"/>
        <v>0.8</v>
      </c>
      <c r="DU6" s="33">
        <f t="shared" si="13"/>
        <v>0.79</v>
      </c>
      <c r="DV6" s="33">
        <f t="shared" si="13"/>
        <v>0.79</v>
      </c>
      <c r="DW6" s="33">
        <f t="shared" si="13"/>
        <v>6.06</v>
      </c>
      <c r="DX6" s="33">
        <f t="shared" si="13"/>
        <v>6.47</v>
      </c>
      <c r="DY6" s="33">
        <f t="shared" si="13"/>
        <v>7.8</v>
      </c>
      <c r="DZ6" s="33">
        <f t="shared" si="13"/>
        <v>8.39</v>
      </c>
      <c r="EA6" s="33">
        <f t="shared" si="13"/>
        <v>10.09</v>
      </c>
      <c r="EB6" s="32" t="str">
        <f>IF(EB7="","",IF(EB7="-","【-】","【"&amp;SUBSTITUTE(TEXT(EB7,"#,##0.00"),"-","△")&amp;"】"))</f>
        <v>【12.42】</v>
      </c>
      <c r="EC6" s="33">
        <f>IF(EC7="",NA(),EC7)</f>
        <v>0.57999999999999996</v>
      </c>
      <c r="ED6" s="33">
        <f t="shared" ref="ED6:EL6" si="14">IF(ED7="",NA(),ED7)</f>
        <v>0.41</v>
      </c>
      <c r="EE6" s="33">
        <f t="shared" si="14"/>
        <v>0.39</v>
      </c>
      <c r="EF6" s="33">
        <f t="shared" si="14"/>
        <v>0.28999999999999998</v>
      </c>
      <c r="EG6" s="33">
        <f t="shared" si="14"/>
        <v>0.37</v>
      </c>
      <c r="EH6" s="33">
        <f t="shared" si="14"/>
        <v>0.68</v>
      </c>
      <c r="EI6" s="33">
        <f t="shared" si="14"/>
        <v>0.7</v>
      </c>
      <c r="EJ6" s="33">
        <f t="shared" si="14"/>
        <v>0.81</v>
      </c>
      <c r="EK6" s="33">
        <f t="shared" si="14"/>
        <v>0.59</v>
      </c>
      <c r="EL6" s="33">
        <f t="shared" si="14"/>
        <v>0.6</v>
      </c>
      <c r="EM6" s="32" t="str">
        <f>IF(EM7="","",IF(EM7="-","【-】","【"&amp;SUBSTITUTE(TEXT(EM7,"#,##0.00"),"-","△")&amp;"】"))</f>
        <v>【0.78】</v>
      </c>
    </row>
    <row r="7" spans="1:143" s="34" customFormat="1">
      <c r="A7" s="26"/>
      <c r="B7" s="35">
        <v>2014</v>
      </c>
      <c r="C7" s="35">
        <v>152081</v>
      </c>
      <c r="D7" s="35">
        <v>46</v>
      </c>
      <c r="E7" s="35">
        <v>1</v>
      </c>
      <c r="F7" s="35">
        <v>0</v>
      </c>
      <c r="G7" s="35">
        <v>1</v>
      </c>
      <c r="H7" s="35" t="s">
        <v>93</v>
      </c>
      <c r="I7" s="35" t="s">
        <v>94</v>
      </c>
      <c r="J7" s="35" t="s">
        <v>95</v>
      </c>
      <c r="K7" s="35" t="s">
        <v>96</v>
      </c>
      <c r="L7" s="35" t="s">
        <v>97</v>
      </c>
      <c r="M7" s="36" t="s">
        <v>98</v>
      </c>
      <c r="N7" s="36">
        <v>69.08</v>
      </c>
      <c r="O7" s="36">
        <v>96.97</v>
      </c>
      <c r="P7" s="36">
        <v>3207</v>
      </c>
      <c r="Q7" s="36">
        <v>37620</v>
      </c>
      <c r="R7" s="36">
        <v>155.19</v>
      </c>
      <c r="S7" s="36">
        <v>242.41</v>
      </c>
      <c r="T7" s="36">
        <v>36334</v>
      </c>
      <c r="U7" s="36">
        <v>63.86</v>
      </c>
      <c r="V7" s="36">
        <v>568.96</v>
      </c>
      <c r="W7" s="36">
        <v>113.31</v>
      </c>
      <c r="X7" s="36">
        <v>122.03</v>
      </c>
      <c r="Y7" s="36">
        <v>117.5</v>
      </c>
      <c r="Z7" s="36">
        <v>112.75</v>
      </c>
      <c r="AA7" s="36">
        <v>107.86</v>
      </c>
      <c r="AB7" s="36">
        <v>108.43</v>
      </c>
      <c r="AC7" s="36">
        <v>105.61</v>
      </c>
      <c r="AD7" s="36">
        <v>106.41</v>
      </c>
      <c r="AE7" s="36">
        <v>106.89</v>
      </c>
      <c r="AF7" s="36">
        <v>109.04</v>
      </c>
      <c r="AG7" s="36">
        <v>113.03</v>
      </c>
      <c r="AH7" s="36">
        <v>0</v>
      </c>
      <c r="AI7" s="36">
        <v>0</v>
      </c>
      <c r="AJ7" s="36">
        <v>0</v>
      </c>
      <c r="AK7" s="36">
        <v>0</v>
      </c>
      <c r="AL7" s="36">
        <v>0</v>
      </c>
      <c r="AM7" s="36">
        <v>5.37</v>
      </c>
      <c r="AN7" s="36">
        <v>6.79</v>
      </c>
      <c r="AO7" s="36">
        <v>6.33</v>
      </c>
      <c r="AP7" s="36">
        <v>7.76</v>
      </c>
      <c r="AQ7" s="36">
        <v>3.77</v>
      </c>
      <c r="AR7" s="36">
        <v>0.81</v>
      </c>
      <c r="AS7" s="36">
        <v>696.12</v>
      </c>
      <c r="AT7" s="36">
        <v>1089.52</v>
      </c>
      <c r="AU7" s="36">
        <v>887.1</v>
      </c>
      <c r="AV7" s="36">
        <v>708.02</v>
      </c>
      <c r="AW7" s="36">
        <v>343.76</v>
      </c>
      <c r="AX7" s="36">
        <v>792.56</v>
      </c>
      <c r="AY7" s="36">
        <v>832.37</v>
      </c>
      <c r="AZ7" s="36">
        <v>852.01</v>
      </c>
      <c r="BA7" s="36">
        <v>909.68</v>
      </c>
      <c r="BB7" s="36">
        <v>382.09</v>
      </c>
      <c r="BC7" s="36">
        <v>264.16000000000003</v>
      </c>
      <c r="BD7" s="36">
        <v>378.59</v>
      </c>
      <c r="BE7" s="36">
        <v>367.09</v>
      </c>
      <c r="BF7" s="36">
        <v>354.55</v>
      </c>
      <c r="BG7" s="36">
        <v>348.72</v>
      </c>
      <c r="BH7" s="36">
        <v>344.04</v>
      </c>
      <c r="BI7" s="36">
        <v>403.05</v>
      </c>
      <c r="BJ7" s="36">
        <v>403.15</v>
      </c>
      <c r="BK7" s="36">
        <v>391.4</v>
      </c>
      <c r="BL7" s="36">
        <v>382.65</v>
      </c>
      <c r="BM7" s="36">
        <v>385.06</v>
      </c>
      <c r="BN7" s="36">
        <v>283.72000000000003</v>
      </c>
      <c r="BO7" s="36">
        <v>104.47</v>
      </c>
      <c r="BP7" s="36">
        <v>107.97</v>
      </c>
      <c r="BQ7" s="36">
        <v>104.8</v>
      </c>
      <c r="BR7" s="36">
        <v>101.39</v>
      </c>
      <c r="BS7" s="36">
        <v>98.13</v>
      </c>
      <c r="BT7" s="36">
        <v>97.63</v>
      </c>
      <c r="BU7" s="36">
        <v>94.86</v>
      </c>
      <c r="BV7" s="36">
        <v>95.91</v>
      </c>
      <c r="BW7" s="36">
        <v>96.1</v>
      </c>
      <c r="BX7" s="36">
        <v>99.07</v>
      </c>
      <c r="BY7" s="36">
        <v>104.6</v>
      </c>
      <c r="BZ7" s="36">
        <v>149.21</v>
      </c>
      <c r="CA7" s="36">
        <v>144.79</v>
      </c>
      <c r="CB7" s="36">
        <v>149.6</v>
      </c>
      <c r="CC7" s="36">
        <v>154.9</v>
      </c>
      <c r="CD7" s="36">
        <v>160.52000000000001</v>
      </c>
      <c r="CE7" s="36">
        <v>172.59</v>
      </c>
      <c r="CF7" s="36">
        <v>179.14</v>
      </c>
      <c r="CG7" s="36">
        <v>179.29</v>
      </c>
      <c r="CH7" s="36">
        <v>178.39</v>
      </c>
      <c r="CI7" s="36">
        <v>173.03</v>
      </c>
      <c r="CJ7" s="36">
        <v>164.21</v>
      </c>
      <c r="CK7" s="36">
        <v>72.03</v>
      </c>
      <c r="CL7" s="36">
        <v>72.349999999999994</v>
      </c>
      <c r="CM7" s="36">
        <v>72.89</v>
      </c>
      <c r="CN7" s="36">
        <v>73.92</v>
      </c>
      <c r="CO7" s="36">
        <v>73.48</v>
      </c>
      <c r="CP7" s="36">
        <v>60.17</v>
      </c>
      <c r="CQ7" s="36">
        <v>58.76</v>
      </c>
      <c r="CR7" s="36">
        <v>59.09</v>
      </c>
      <c r="CS7" s="36">
        <v>59.23</v>
      </c>
      <c r="CT7" s="36">
        <v>58.58</v>
      </c>
      <c r="CU7" s="36">
        <v>59.8</v>
      </c>
      <c r="CV7" s="36">
        <v>92.76</v>
      </c>
      <c r="CW7" s="36">
        <v>92.34</v>
      </c>
      <c r="CX7" s="36">
        <v>91.33</v>
      </c>
      <c r="CY7" s="36">
        <v>88.07</v>
      </c>
      <c r="CZ7" s="36">
        <v>86.86</v>
      </c>
      <c r="DA7" s="36">
        <v>85.47</v>
      </c>
      <c r="DB7" s="36">
        <v>84.87</v>
      </c>
      <c r="DC7" s="36">
        <v>85.4</v>
      </c>
      <c r="DD7" s="36">
        <v>85.53</v>
      </c>
      <c r="DE7" s="36">
        <v>85.23</v>
      </c>
      <c r="DF7" s="36">
        <v>89.78</v>
      </c>
      <c r="DG7" s="36">
        <v>33.56</v>
      </c>
      <c r="DH7" s="36">
        <v>34.659999999999997</v>
      </c>
      <c r="DI7" s="36">
        <v>35.82</v>
      </c>
      <c r="DJ7" s="36">
        <v>36.92</v>
      </c>
      <c r="DK7" s="36">
        <v>52.99</v>
      </c>
      <c r="DL7" s="36">
        <v>34.47</v>
      </c>
      <c r="DM7" s="36">
        <v>35.53</v>
      </c>
      <c r="DN7" s="36">
        <v>36.36</v>
      </c>
      <c r="DO7" s="36">
        <v>37.340000000000003</v>
      </c>
      <c r="DP7" s="36">
        <v>44.31</v>
      </c>
      <c r="DQ7" s="36">
        <v>46.31</v>
      </c>
      <c r="DR7" s="36">
        <v>0.67</v>
      </c>
      <c r="DS7" s="36">
        <v>0.71</v>
      </c>
      <c r="DT7" s="36">
        <v>0.8</v>
      </c>
      <c r="DU7" s="36">
        <v>0.79</v>
      </c>
      <c r="DV7" s="36">
        <v>0.79</v>
      </c>
      <c r="DW7" s="36">
        <v>6.06</v>
      </c>
      <c r="DX7" s="36">
        <v>6.47</v>
      </c>
      <c r="DY7" s="36">
        <v>7.8</v>
      </c>
      <c r="DZ7" s="36">
        <v>8.39</v>
      </c>
      <c r="EA7" s="36">
        <v>10.09</v>
      </c>
      <c r="EB7" s="36">
        <v>12.42</v>
      </c>
      <c r="EC7" s="36">
        <v>0.57999999999999996</v>
      </c>
      <c r="ED7" s="36">
        <v>0.41</v>
      </c>
      <c r="EE7" s="36">
        <v>0.39</v>
      </c>
      <c r="EF7" s="36">
        <v>0.28999999999999998</v>
      </c>
      <c r="EG7" s="36">
        <v>0.37</v>
      </c>
      <c r="EH7" s="36">
        <v>0.68</v>
      </c>
      <c r="EI7" s="36">
        <v>0.7</v>
      </c>
      <c r="EJ7" s="36">
        <v>0.81</v>
      </c>
      <c r="EK7" s="36">
        <v>0.59</v>
      </c>
      <c r="EL7" s="36">
        <v>0.6</v>
      </c>
      <c r="EM7" s="36">
        <v>0.78</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testserver</cp:lastModifiedBy>
  <cp:lastPrinted>2016-02-15T01:52:04Z</cp:lastPrinted>
  <dcterms:created xsi:type="dcterms:W3CDTF">2016-02-03T07:18:58Z</dcterms:created>
  <dcterms:modified xsi:type="dcterms:W3CDTF">2017-03-13T01:55:06Z</dcterms:modified>
  <cp:category/>
</cp:coreProperties>
</file>