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2150" yWindow="-15" windowWidth="11805" windowHeight="1035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<sst xmlns="http://schemas.openxmlformats.org/spreadsheetml/2006/main" count="225" uniqueCount="109">
  <si>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</si>
  <si>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</si>
  <si>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</si>
  <si>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</si>
  <si>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</si>
  <si>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</si>
  <si>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</si>
  <si>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</si>
  <si>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</si>
  <si>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</si>
  <si>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</si>
  <si>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</si>
  <si>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</si>
  <si>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</si>
  <si>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</si>
  <si>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</si>
  <si>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</si>
  <si>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</si>
  <si>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</si>
  <si>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</si>
  <si>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</si>
  <si>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</si>
  <si>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</si>
  <si>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</si>
  <si>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</si>
  <si>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</si>
  <si>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</si>
  <si>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</si>
  <si>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</si>
  <si>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</si>
  <si>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</si>
  <si>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</si>
  <si>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</si>
  <si>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</si>
  <si>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</si>
  <si>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</si>
  <si>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</si>
  <si>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</si>
  <si>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</si>
  <si>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</si>
  <si>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</si>
  <si>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</si>
  <si>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</si>
  <si>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</si>
  <si>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</si>
  <si>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</si>
  <si>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</si>
  <si>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</si>
  <si>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</si>
  <si>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</si>
  <si>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</si>
  <si>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</si>
  <si>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</si>
  <si>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</si>
  <si>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</si>
  <si>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</si>
  <si>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</si>
  <si>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</si>
  <si>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</si>
  <si>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</si>
  <si>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</si>
  <si>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</si>
  <si>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</si>
  <si>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</si>
  <si>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</si>
  <si>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</si>
  <si>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</si>
  <si>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</si>
  <si>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</si>
  <si>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</si>
  <si>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</si>
  <si>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</si>
  <si>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</si>
  <si>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</si>
  <si>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</si>
  <si>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</si>
  <si>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</si>
  <si>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</si>
  <si>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</si>
  <si>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</si>
  <si>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</si>
  <si>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</si>
  <si>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</si>
  <si>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</si>
  <si>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</si>
  <si>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</si>
  <si>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</si>
  <si>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</si>
  <si>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</si>
  <si>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</si>
  <si>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</si>
  <si>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</si>
  <si>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</si>
  <si>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</si>
  <si>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</si>
  <si>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小千谷市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</si>
  <si>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</si>
  <si>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</si>
  <si>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</si>
  <si>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</si>
  <si>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</si>
  <si>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</si>
  <si>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</si>
  <si>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</si>
  <si>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</si>
  <si>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</si>
  <si>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当市の有形固定資産減価償却率が低いのは、地
　方公営企業法を適用し減価償却を開始したのが
　H22年度からで歴史が非常に浅く、減価償却累計
　額がまだ少ないためである。その代わり、この値
　は今後着実に上昇し続ける。なお、H26年度に類
　似団体平均値が急に伸びた中当市の伸びが従来ど
　おりだったのは、当市が法適用当初からフル償却
　を採用していたため、会計基準見直し（みなし償
　却制度廃止）の影響を受けなかったことが要因。
②　当市は公共下水道の供用開始年月日がH5年3月
　31日と比較的遅く、法定耐用年数を経過した管渠
　がまだ存在しないため、管渠老朽化率は0％とな
　っている。
③　上記状況のため当市はまだ管渠の更新に着手し
　ていない。そのため、管渠改善率も0％となって
　いる。</t>
    <rPh sb="2" eb="4">
      <t>トウシ</t>
    </rPh>
    <rPh sb="5" eb="7">
      <t>ユウケイ</t>
    </rPh>
    <rPh sb="7" eb="9">
      <t>コテイ</t>
    </rPh>
    <rPh sb="9" eb="11">
      <t>シサン</t>
    </rPh>
    <rPh sb="11" eb="13">
      <t>ゲンカ</t>
    </rPh>
    <rPh sb="13" eb="15">
      <t>ショウキャク</t>
    </rPh>
    <rPh sb="15" eb="16">
      <t>リツ</t>
    </rPh>
    <rPh sb="17" eb="18">
      <t>ヒク</t>
    </rPh>
    <rPh sb="26" eb="28">
      <t>コウエイ</t>
    </rPh>
    <rPh sb="28" eb="30">
      <t>キギョウ</t>
    </rPh>
    <rPh sb="30" eb="31">
      <t>ホウ</t>
    </rPh>
    <rPh sb="32" eb="34">
      <t>テキヨウ</t>
    </rPh>
    <rPh sb="35" eb="37">
      <t>ゲンカ</t>
    </rPh>
    <rPh sb="37" eb="39">
      <t>ショウキャク</t>
    </rPh>
    <rPh sb="40" eb="42">
      <t>カイシ</t>
    </rPh>
    <rPh sb="51" eb="53">
      <t>ネンド</t>
    </rPh>
    <rPh sb="56" eb="58">
      <t>レキシ</t>
    </rPh>
    <rPh sb="59" eb="61">
      <t>ヒジョウ</t>
    </rPh>
    <rPh sb="62" eb="63">
      <t>アサ</t>
    </rPh>
    <rPh sb="65" eb="67">
      <t>ゲンカ</t>
    </rPh>
    <rPh sb="67" eb="69">
      <t>ショウキャク</t>
    </rPh>
    <rPh sb="77" eb="78">
      <t>スク</t>
    </rPh>
    <rPh sb="88" eb="89">
      <t>カ</t>
    </rPh>
    <rPh sb="94" eb="95">
      <t>アタイ</t>
    </rPh>
    <rPh sb="98" eb="100">
      <t>コンゴ</t>
    </rPh>
    <rPh sb="100" eb="102">
      <t>チャクジツ</t>
    </rPh>
    <rPh sb="103" eb="105">
      <t>ジョウショウシ</t>
    </rPh>
    <rPh sb="105" eb="107">
      <t>ツヅ</t>
    </rPh>
    <rPh sb="116" eb="118">
      <t>ネンド</t>
    </rPh>
    <rPh sb="123" eb="125">
      <t>ダンタイ</t>
    </rPh>
    <rPh sb="125" eb="128">
      <t>ヘイキンチ</t>
    </rPh>
    <rPh sb="129" eb="130">
      <t>キュウ</t>
    </rPh>
    <rPh sb="131" eb="132">
      <t>ノ</t>
    </rPh>
    <rPh sb="134" eb="135">
      <t>ナカ</t>
    </rPh>
    <rPh sb="135" eb="137">
      <t>トウシ</t>
    </rPh>
    <rPh sb="138" eb="139">
      <t>ノ</t>
    </rPh>
    <rPh sb="141" eb="143">
      <t>ジュウライ</t>
    </rPh>
    <rPh sb="154" eb="156">
      <t>トウシ</t>
    </rPh>
    <rPh sb="157" eb="158">
      <t>ホウ</t>
    </rPh>
    <rPh sb="158" eb="160">
      <t>テキヨウ</t>
    </rPh>
    <rPh sb="160" eb="162">
      <t>トウショ</t>
    </rPh>
    <rPh sb="166" eb="168">
      <t>ショウキャク</t>
    </rPh>
    <rPh sb="171" eb="173">
      <t>サイヨウ</t>
    </rPh>
    <rPh sb="180" eb="182">
      <t>カイケイ</t>
    </rPh>
    <rPh sb="182" eb="184">
      <t>キジュン</t>
    </rPh>
    <rPh sb="184" eb="186">
      <t>ミナオ</t>
    </rPh>
    <rPh sb="195" eb="197">
      <t>セイド</t>
    </rPh>
    <rPh sb="197" eb="199">
      <t>ハイシ</t>
    </rPh>
    <rPh sb="201" eb="203">
      <t>エイキョウ</t>
    </rPh>
    <rPh sb="204" eb="205">
      <t>ウ</t>
    </rPh>
    <rPh sb="213" eb="215">
      <t>ヨウイン</t>
    </rPh>
    <rPh sb="219" eb="221">
      <t>トウシ</t>
    </rPh>
    <rPh sb="222" eb="224">
      <t>コウキョウ</t>
    </rPh>
    <rPh sb="224" eb="227">
      <t>ゲスイドウ</t>
    </rPh>
    <rPh sb="228" eb="230">
      <t>キョウヨウ</t>
    </rPh>
    <rPh sb="238" eb="239">
      <t>ネン</t>
    </rPh>
    <rPh sb="240" eb="241">
      <t>ガツ</t>
    </rPh>
    <rPh sb="245" eb="246">
      <t>ニチ</t>
    </rPh>
    <rPh sb="247" eb="250">
      <t>ヒカクテキ</t>
    </rPh>
    <rPh sb="250" eb="251">
      <t>オソ</t>
    </rPh>
    <rPh sb="253" eb="255">
      <t>ホウテイ</t>
    </rPh>
    <rPh sb="255" eb="257">
      <t>タイヨウ</t>
    </rPh>
    <rPh sb="257" eb="259">
      <t>ネンスウ</t>
    </rPh>
    <rPh sb="260" eb="262">
      <t>ケイカ</t>
    </rPh>
    <rPh sb="264" eb="266">
      <t>カンキョ</t>
    </rPh>
    <rPh sb="271" eb="273">
      <t>ソンザイ</t>
    </rPh>
    <rPh sb="279" eb="281">
      <t>カンキョ</t>
    </rPh>
    <rPh sb="281" eb="284">
      <t>ロウキュウカ</t>
    </rPh>
    <rPh sb="284" eb="285">
      <t>リツ</t>
    </rPh>
    <rPh sb="300" eb="302">
      <t>ジョウキ</t>
    </rPh>
    <rPh sb="302" eb="304">
      <t>ジョウキョウ</t>
    </rPh>
    <rPh sb="307" eb="309">
      <t>トウシ</t>
    </rPh>
    <rPh sb="312" eb="314">
      <t>カンキョ</t>
    </rPh>
    <rPh sb="315" eb="317">
      <t>コウシン</t>
    </rPh>
    <rPh sb="318" eb="320">
      <t>チャクシュ</t>
    </rPh>
    <rPh sb="333" eb="335">
      <t>カンキョ</t>
    </rPh>
    <rPh sb="335" eb="337">
      <t>カイゼン</t>
    </rPh>
    <rPh sb="337" eb="338">
      <t>リツ</t>
    </rPh>
    <phoneticPr fontId="4"/>
  </si>
  <si>
    <t>　当市の経営指標が類似団体に比べ良好なのは、一般会計からの繰入金（H27年度853,868千円）受入によるものであるが、一般会計も厳しさを増しており、現在の状況が続く保証は全くない。
　また、当市はH21年度をもって予定していた面的整備が概成した上、水洗化率も既に高い水準にあることから新規接続の大きな伸びは期待出来ない。そのため、今後は水道事業における給水人口の減少と節水機器の普及による有収水量減少の影響をより強く受け、このままでは使用料収入は減少し続ける。
　当市の下水道使用料は、（消費税の転嫁を除けば）H5年3月31日の供用開始以来実に24年間一度も値上げをして来なかった。今後人口減少の影響が深刻化する上、いずれ到来する老朽化した管渠の大量更新時には、巨額の資金が必要となる。将来にわたって安定的に事業を継続するためには、使用料の値上げが避けられない状況となっている。</t>
    <rPh sb="1" eb="3">
      <t>トウシ</t>
    </rPh>
    <rPh sb="4" eb="6">
      <t>ケイエイ</t>
    </rPh>
    <rPh sb="6" eb="8">
      <t>シヒョウ</t>
    </rPh>
    <rPh sb="9" eb="11">
      <t>ルイジ</t>
    </rPh>
    <rPh sb="11" eb="13">
      <t>ダンタイ</t>
    </rPh>
    <rPh sb="14" eb="15">
      <t>クラ</t>
    </rPh>
    <rPh sb="16" eb="18">
      <t>リョウコウ</t>
    </rPh>
    <rPh sb="29" eb="31">
      <t>クリイレ</t>
    </rPh>
    <rPh sb="31" eb="32">
      <t>キン</t>
    </rPh>
    <rPh sb="36" eb="38">
      <t>ネンド</t>
    </rPh>
    <rPh sb="45" eb="47">
      <t>センエン</t>
    </rPh>
    <rPh sb="48" eb="50">
      <t>ウケイレ</t>
    </rPh>
    <rPh sb="60" eb="62">
      <t>イッパン</t>
    </rPh>
    <rPh sb="62" eb="64">
      <t>カイケイ</t>
    </rPh>
    <rPh sb="65" eb="66">
      <t>キビ</t>
    </rPh>
    <rPh sb="69" eb="70">
      <t>マ</t>
    </rPh>
    <rPh sb="75" eb="77">
      <t>ゲンザイ</t>
    </rPh>
    <rPh sb="78" eb="80">
      <t>ジョウキョウ</t>
    </rPh>
    <rPh sb="81" eb="82">
      <t>ツヅ</t>
    </rPh>
    <rPh sb="83" eb="85">
      <t>ホショウ</t>
    </rPh>
    <rPh sb="86" eb="87">
      <t>マッタ</t>
    </rPh>
    <rPh sb="143" eb="145">
      <t>シンキ</t>
    </rPh>
    <rPh sb="145" eb="147">
      <t>セツゾク</t>
    </rPh>
    <rPh sb="148" eb="149">
      <t>オオ</t>
    </rPh>
    <rPh sb="151" eb="152">
      <t>ノ</t>
    </rPh>
    <rPh sb="154" eb="158">
      <t>キタイデキ</t>
    </rPh>
    <rPh sb="207" eb="208">
      <t>ツヨ</t>
    </rPh>
    <rPh sb="218" eb="221">
      <t>シヨウリョウ</t>
    </rPh>
    <rPh sb="221" eb="223">
      <t>シュウニュウ</t>
    </rPh>
    <rPh sb="224" eb="226">
      <t>ゲンショウシ</t>
    </rPh>
    <rPh sb="226" eb="228">
      <t>ツヅ</t>
    </rPh>
    <rPh sb="236" eb="239">
      <t>ゲスイドウ</t>
    </rPh>
    <rPh sb="239" eb="242">
      <t>シヨウリョウ</t>
    </rPh>
    <rPh sb="258" eb="259">
      <t>ネン</t>
    </rPh>
    <rPh sb="260" eb="261">
      <t>ガツ</t>
    </rPh>
    <rPh sb="263" eb="264">
      <t>ニチ</t>
    </rPh>
    <rPh sb="265" eb="267">
      <t>キョウヨウ</t>
    </rPh>
    <rPh sb="267" eb="269">
      <t>カイシ</t>
    </rPh>
    <rPh sb="269" eb="271">
      <t>イライ</t>
    </rPh>
    <rPh sb="271" eb="272">
      <t>ジツ</t>
    </rPh>
    <rPh sb="275" eb="277">
      <t>ネンカン</t>
    </rPh>
    <rPh sb="280" eb="282">
      <t>ネア</t>
    </rPh>
    <rPh sb="286" eb="287">
      <t>コ</t>
    </rPh>
    <rPh sb="292" eb="294">
      <t>コンゴ</t>
    </rPh>
    <rPh sb="294" eb="296">
      <t>ジンコウ</t>
    </rPh>
    <rPh sb="296" eb="298">
      <t>ゲンショウ</t>
    </rPh>
    <rPh sb="299" eb="301">
      <t>エイキョウ</t>
    </rPh>
    <rPh sb="302" eb="305">
      <t>シンコクカ</t>
    </rPh>
    <rPh sb="307" eb="308">
      <t>ウエ</t>
    </rPh>
    <rPh sb="312" eb="314">
      <t>トウライ</t>
    </rPh>
    <rPh sb="316" eb="319">
      <t>ロウキュウカ</t>
    </rPh>
    <rPh sb="321" eb="323">
      <t>カンキョ</t>
    </rPh>
    <rPh sb="324" eb="326">
      <t>タイリョウ</t>
    </rPh>
    <rPh sb="326" eb="328">
      <t>コウシン</t>
    </rPh>
    <rPh sb="332" eb="334">
      <t>キョガク</t>
    </rPh>
    <rPh sb="335" eb="337">
      <t>シキン</t>
    </rPh>
    <rPh sb="338" eb="340">
      <t>ヒツヨウ</t>
    </rPh>
    <rPh sb="344" eb="346">
      <t>ショウライ</t>
    </rPh>
    <rPh sb="351" eb="354">
      <t>アンテイテキ</t>
    </rPh>
    <rPh sb="355" eb="357">
      <t>ジギョウ</t>
    </rPh>
    <rPh sb="358" eb="360">
      <t>ケイゾク</t>
    </rPh>
    <rPh sb="367" eb="370">
      <t>シヨウリョウ</t>
    </rPh>
    <rPh sb="371" eb="373">
      <t>ネア</t>
    </rPh>
    <rPh sb="375" eb="376">
      <t>サ</t>
    </rPh>
    <rPh sb="381" eb="383">
      <t>ジョウキョウ</t>
    </rPh>
    <phoneticPr fontId="4"/>
  </si>
  <si>
    <r>
      <t xml:space="preserve">①　経常収支比率は、類似団体平均値を上回ってい
　る。但し、これは料金収入だけでは経常費用を到
　底賄えないため、毎年度一般会計から7億円以上
　もの繰入金を受け入れている結果によるもの。
②　当市は法適用後毎年度黒字で累積欠損はない。
</t>
    </r>
    <r>
      <rPr>
        <sz val="11"/>
        <rFont val="ＭＳ ゴシック"/>
        <family val="3"/>
        <charset val="128"/>
      </rPr>
      <t>③　H23年度とH24年度の流動比率がH25年度より大
　幅に低いのは、3月31日払いの企業債元利償還金
　が翌年度廻しであった影響。また、H26年</t>
    </r>
    <r>
      <rPr>
        <sz val="11"/>
        <color theme="1"/>
        <rFont val="ＭＳ ゴシック"/>
        <family val="3"/>
        <charset val="128"/>
      </rPr>
      <t>度に極
　端に低下したのは、会計基準見直し（借入資本金
　廃止）に伴い新たに流動負債に計上した1年以内
　返済期限到来企業債の金額が極めて大きいため。
④　企業債残高対事業規模比率は、類似団体平均値
　に比べ極端に低くなっているが、ここでの「企業
　債残高」は繰出基準に従い一般会計が負担すると
　見込まれる額を控除した値であり、当市の場合こ
　の額が非常に大きいことが要因である。
⑤　経費回収率は、類似団体平均値に比べ極端に高
　くなっているが、ここでの「経費」（汚水処理
　費）は公費負担分（分流式下水道等に要する経費
　等）を控除した値であり、当市の場合この額が非
　常に大きいことが要因である。
⑥　汚水処理原価は、類似団体平均値に比べ極端に
　安くなっているが、この算定に用いている汚水処
　理費は公費負担分（分流式下水道等に要する経
　費等）を控除した値であり、当市の場合この額が
　非常に大きいことが要因である。
⑦　当市は流域関連下水道のみで、処理場がない。
⑧　水洗化率は類似団体平均値が伸び悩む中、当市
　はなお上昇している。</t>
    </r>
    <rPh sb="2" eb="4">
      <t>ケイジョウ</t>
    </rPh>
    <rPh sb="4" eb="6">
      <t>シュウシ</t>
    </rPh>
    <rPh sb="6" eb="8">
      <t>ヒリツ</t>
    </rPh>
    <rPh sb="10" eb="12">
      <t>ルイジ</t>
    </rPh>
    <rPh sb="12" eb="14">
      <t>ダンタイ</t>
    </rPh>
    <rPh sb="14" eb="16">
      <t>ヘイキン</t>
    </rPh>
    <rPh sb="16" eb="17">
      <t>アタイ</t>
    </rPh>
    <rPh sb="18" eb="20">
      <t>ウワマワ</t>
    </rPh>
    <rPh sb="27" eb="28">
      <t>タダ</t>
    </rPh>
    <rPh sb="35" eb="37">
      <t>シュウニュウ</t>
    </rPh>
    <rPh sb="41" eb="43">
      <t>ケイジョウ</t>
    </rPh>
    <rPh sb="43" eb="45">
      <t>ヒヨウ</t>
    </rPh>
    <rPh sb="50" eb="51">
      <t>マカナ</t>
    </rPh>
    <rPh sb="79" eb="80">
      <t>ウ</t>
    </rPh>
    <rPh sb="81" eb="82">
      <t>イ</t>
    </rPh>
    <rPh sb="86" eb="88">
      <t>ケッカ</t>
    </rPh>
    <rPh sb="97" eb="99">
      <t>トウシ</t>
    </rPh>
    <rPh sb="100" eb="101">
      <t>ホウ</t>
    </rPh>
    <rPh sb="101" eb="103">
      <t>テキヨウ</t>
    </rPh>
    <rPh sb="103" eb="104">
      <t>アト</t>
    </rPh>
    <rPh sb="105" eb="106">
      <t>ネン</t>
    </rPh>
    <rPh sb="107" eb="109">
      <t>クロジ</t>
    </rPh>
    <rPh sb="110" eb="112">
      <t>ルイセキ</t>
    </rPh>
    <rPh sb="112" eb="114">
      <t>ケッソン</t>
    </rPh>
    <rPh sb="124" eb="126">
      <t>ネンド</t>
    </rPh>
    <rPh sb="130" eb="132">
      <t>ネンド</t>
    </rPh>
    <rPh sb="133" eb="135">
      <t>リュウドウ</t>
    </rPh>
    <rPh sb="135" eb="137">
      <t>ヒリツ</t>
    </rPh>
    <rPh sb="150" eb="151">
      <t>ヒク</t>
    </rPh>
    <rPh sb="156" eb="157">
      <t>ガツ</t>
    </rPh>
    <rPh sb="159" eb="160">
      <t>ニチ</t>
    </rPh>
    <rPh sb="160" eb="161">
      <t>バラ</t>
    </rPh>
    <rPh sb="163" eb="165">
      <t>キギョウ</t>
    </rPh>
    <rPh sb="165" eb="166">
      <t>サイ</t>
    </rPh>
    <rPh sb="166" eb="168">
      <t>ガンリ</t>
    </rPh>
    <rPh sb="168" eb="171">
      <t>ショウカンキン</t>
    </rPh>
    <rPh sb="174" eb="175">
      <t>ヨク</t>
    </rPh>
    <rPh sb="177" eb="178">
      <t>マワ</t>
    </rPh>
    <rPh sb="183" eb="185">
      <t>エイキョウ</t>
    </rPh>
    <rPh sb="192" eb="194">
      <t>ネンド</t>
    </rPh>
    <rPh sb="207" eb="209">
      <t>カイケイ</t>
    </rPh>
    <rPh sb="209" eb="211">
      <t>キジュン</t>
    </rPh>
    <rPh sb="211" eb="213">
      <t>ミナオ</t>
    </rPh>
    <rPh sb="215" eb="217">
      <t>カリイレ</t>
    </rPh>
    <rPh sb="219" eb="220">
      <t>キン</t>
    </rPh>
    <rPh sb="222" eb="224">
      <t>ハイシ</t>
    </rPh>
    <rPh sb="226" eb="227">
      <t>トモナ</t>
    </rPh>
    <rPh sb="228" eb="229">
      <t>アラ</t>
    </rPh>
    <rPh sb="242" eb="244">
      <t>イナイ</t>
    </rPh>
    <rPh sb="246" eb="248">
      <t>ヘンサイ</t>
    </rPh>
    <rPh sb="252" eb="254">
      <t>キギョウ</t>
    </rPh>
    <rPh sb="254" eb="255">
      <t>サイ</t>
    </rPh>
    <rPh sb="256" eb="257">
      <t>キン</t>
    </rPh>
    <rPh sb="257" eb="258">
      <t>ガク</t>
    </rPh>
    <rPh sb="259" eb="260">
      <t>キワ</t>
    </rPh>
    <rPh sb="262" eb="263">
      <t>オオ</t>
    </rPh>
    <rPh sb="271" eb="273">
      <t>キギョウ</t>
    </rPh>
    <rPh sb="273" eb="274">
      <t>サイ</t>
    </rPh>
    <rPh sb="274" eb="276">
      <t>ザンダカ</t>
    </rPh>
    <rPh sb="276" eb="277">
      <t>タイ</t>
    </rPh>
    <rPh sb="277" eb="279">
      <t>ジギョウ</t>
    </rPh>
    <rPh sb="279" eb="281">
      <t>キボ</t>
    </rPh>
    <rPh sb="281" eb="283">
      <t>ヒリツ</t>
    </rPh>
    <rPh sb="285" eb="287">
      <t>ルイジ</t>
    </rPh>
    <rPh sb="287" eb="289">
      <t>ダンタイ</t>
    </rPh>
    <rPh sb="289" eb="292">
      <t>ヘイキンチ</t>
    </rPh>
    <rPh sb="295" eb="296">
      <t>クラ</t>
    </rPh>
    <rPh sb="297" eb="299">
      <t>キョクタン</t>
    </rPh>
    <rPh sb="300" eb="301">
      <t>ヒク</t>
    </rPh>
    <rPh sb="318" eb="319">
      <t>サイ</t>
    </rPh>
    <rPh sb="319" eb="321">
      <t>ザンダカ</t>
    </rPh>
    <rPh sb="323" eb="324">
      <t>ク</t>
    </rPh>
    <rPh sb="324" eb="325">
      <t>ダ</t>
    </rPh>
    <rPh sb="328" eb="329">
      <t>シタガ</t>
    </rPh>
    <rPh sb="330" eb="332">
      <t>イッパン</t>
    </rPh>
    <rPh sb="332" eb="334">
      <t>カイケイ</t>
    </rPh>
    <rPh sb="335" eb="337">
      <t>フタン</t>
    </rPh>
    <rPh sb="347" eb="348">
      <t>ガク</t>
    </rPh>
    <rPh sb="353" eb="354">
      <t>アタイ</t>
    </rPh>
    <rPh sb="358" eb="360">
      <t>トウシ</t>
    </rPh>
    <rPh sb="361" eb="363">
      <t>バアイ</t>
    </rPh>
    <rPh sb="367" eb="368">
      <t>ガク</t>
    </rPh>
    <rPh sb="369" eb="371">
      <t>ヒジョウ</t>
    </rPh>
    <rPh sb="372" eb="373">
      <t>オオ</t>
    </rPh>
    <rPh sb="378" eb="380">
      <t>ヨウイン</t>
    </rPh>
    <rPh sb="387" eb="389">
      <t>ケイヒ</t>
    </rPh>
    <rPh sb="389" eb="391">
      <t>カイシュウ</t>
    </rPh>
    <rPh sb="391" eb="392">
      <t>リツ</t>
    </rPh>
    <rPh sb="404" eb="406">
      <t>キョクタン</t>
    </rPh>
    <rPh sb="407" eb="408">
      <t>タカ</t>
    </rPh>
    <rPh sb="423" eb="425">
      <t>ケイヒ</t>
    </rPh>
    <rPh sb="427" eb="429">
      <t>オスイ</t>
    </rPh>
    <rPh sb="429" eb="431">
      <t>ショリ</t>
    </rPh>
    <rPh sb="433" eb="434">
      <t>ヒ</t>
    </rPh>
    <rPh sb="436" eb="438">
      <t>コウヒ</t>
    </rPh>
    <rPh sb="438" eb="440">
      <t>フタン</t>
    </rPh>
    <rPh sb="440" eb="441">
      <t>ブン</t>
    </rPh>
    <rPh sb="442" eb="444">
      <t>ブンリュウ</t>
    </rPh>
    <rPh sb="444" eb="445">
      <t>シキ</t>
    </rPh>
    <rPh sb="445" eb="448">
      <t>ゲスイドウ</t>
    </rPh>
    <rPh sb="448" eb="449">
      <t>トウ</t>
    </rPh>
    <rPh sb="450" eb="451">
      <t>ヨウ</t>
    </rPh>
    <rPh sb="457" eb="458">
      <t>トウ</t>
    </rPh>
    <rPh sb="460" eb="462">
      <t>コウジョ</t>
    </rPh>
    <rPh sb="464" eb="465">
      <t>アタイ</t>
    </rPh>
    <rPh sb="498" eb="500">
      <t>オスイ</t>
    </rPh>
    <rPh sb="500" eb="502">
      <t>ショリ</t>
    </rPh>
    <rPh sb="502" eb="504">
      <t>ゲンカ</t>
    </rPh>
    <rPh sb="521" eb="522">
      <t>ヤス</t>
    </rPh>
    <rPh sb="532" eb="534">
      <t>サンテイ</t>
    </rPh>
    <rPh sb="535" eb="536">
      <t>モチ</t>
    </rPh>
    <rPh sb="610" eb="612">
      <t>トウシ</t>
    </rPh>
    <rPh sb="613" eb="615">
      <t>リュウイキ</t>
    </rPh>
    <rPh sb="615" eb="617">
      <t>カンレン</t>
    </rPh>
    <rPh sb="617" eb="620">
      <t>ゲスイドウ</t>
    </rPh>
    <rPh sb="624" eb="627">
      <t>ショリジョウ</t>
    </rPh>
    <rPh sb="639" eb="641">
      <t>ルイジ</t>
    </rPh>
    <rPh sb="641" eb="643">
      <t>ダンタイ</t>
    </rPh>
    <rPh sb="643" eb="646">
      <t>ヘイキンチ</t>
    </rPh>
    <rPh sb="647" eb="648">
      <t>ノ</t>
    </rPh>
    <rPh sb="649" eb="650">
      <t>ナヤ</t>
    </rPh>
    <rPh sb="651" eb="652">
      <t>ナカ</t>
    </rPh>
    <rPh sb="653" eb="655">
      <t>トウシ</t>
    </rPh>
    <rPh sb="660" eb="66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</si>
</sst>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165888"/>
        <c:axId val="1001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100165888"/>
        <c:axId val="100172160"/>
      </c:lineChart>
      <c:dateAx>
        <c:axId val="100165888"/>
        <c:scaling>
          <c:orientation val="minMax"/>
        </c:scaling>
        <c:delete val="1"/>
        <c:axPos val="b"/>
        <c:numFmt formatCode="ge" sourceLinked="1"/>
        <c:majorTickMark val="none"/>
        <c:minorTickMark val="none"/>
        <c:tickLblPos val="none"/>
        <c:crossAx val="100172160"/>
        <c:crosses val="autoZero"/>
        <c:auto val="1"/>
        <c:lblOffset val="100"/>
        <c:baseTimeUnit val="years"/>
      </c:dateAx>
      <c:valAx>
        <c:axId val="10017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336448"/>
        <c:axId val="1073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107336448"/>
        <c:axId val="107338368"/>
      </c:lineChart>
      <c:dateAx>
        <c:axId val="107336448"/>
        <c:scaling>
          <c:orientation val="minMax"/>
        </c:scaling>
        <c:delete val="1"/>
        <c:axPos val="b"/>
        <c:numFmt formatCode="ge" sourceLinked="1"/>
        <c:majorTickMark val="none"/>
        <c:minorTickMark val="none"/>
        <c:tickLblPos val="none"/>
        <c:crossAx val="107338368"/>
        <c:crosses val="autoZero"/>
        <c:auto val="1"/>
        <c:lblOffset val="100"/>
        <c:baseTimeUnit val="years"/>
      </c:dateAx>
      <c:valAx>
        <c:axId val="1073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88.73</c:v>
                </c:pt>
                <c:pt idx="1">
                  <c:v>89.87</c:v>
                </c:pt>
                <c:pt idx="2">
                  <c:v>91.37</c:v>
                </c:pt>
                <c:pt idx="3">
                  <c:v>92.06</c:v>
                </c:pt>
                <c:pt idx="4">
                  <c:v>93.26</c:v>
                </c:pt>
              </c:numCache>
            </c:numRef>
          </c:val>
        </c:ser>
        <c:dLbls>
          <c:showLegendKey val="0"/>
          <c:showVal val="0"/>
          <c:showCatName val="0"/>
          <c:showSerName val="0"/>
          <c:showPercent val="0"/>
          <c:showBubbleSize val="0"/>
        </c:dLbls>
        <c:gapWidth val="150"/>
        <c:axId val="107424000"/>
        <c:axId val="10744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107424000"/>
        <c:axId val="107442560"/>
      </c:lineChart>
      <c:dateAx>
        <c:axId val="107424000"/>
        <c:scaling>
          <c:orientation val="minMax"/>
        </c:scaling>
        <c:delete val="1"/>
        <c:axPos val="b"/>
        <c:numFmt formatCode="ge" sourceLinked="1"/>
        <c:majorTickMark val="none"/>
        <c:minorTickMark val="none"/>
        <c:tickLblPos val="none"/>
        <c:crossAx val="107442560"/>
        <c:crosses val="autoZero"/>
        <c:auto val="1"/>
        <c:lblOffset val="100"/>
        <c:baseTimeUnit val="years"/>
      </c:dateAx>
      <c:valAx>
        <c:axId val="10744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118.19</c:v>
                </c:pt>
                <c:pt idx="1">
                  <c:v>118.89</c:v>
                </c:pt>
                <c:pt idx="2">
                  <c:v>118.8</c:v>
                </c:pt>
                <c:pt idx="3">
                  <c:v>139.47</c:v>
                </c:pt>
                <c:pt idx="4">
                  <c:v>140.28</c:v>
                </c:pt>
              </c:numCache>
            </c:numRef>
          </c:val>
        </c:ser>
        <c:dLbls>
          <c:showLegendKey val="0"/>
          <c:showVal val="0"/>
          <c:showCatName val="0"/>
          <c:showSerName val="0"/>
          <c:showPercent val="0"/>
          <c:showBubbleSize val="0"/>
        </c:dLbls>
        <c:gapWidth val="150"/>
        <c:axId val="101783424"/>
        <c:axId val="101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100.66</c:v>
                </c:pt>
                <c:pt idx="1">
                  <c:v>101.61</c:v>
                </c:pt>
                <c:pt idx="2">
                  <c:v>104.97</c:v>
                </c:pt>
                <c:pt idx="3">
                  <c:v>106.59</c:v>
                </c:pt>
                <c:pt idx="4">
                  <c:v>107.4</c:v>
                </c:pt>
              </c:numCache>
            </c:numRef>
          </c:val>
          <c:smooth val="0"/>
        </c:ser>
        <c:dLbls>
          <c:showLegendKey val="0"/>
          <c:showVal val="0"/>
          <c:showCatName val="0"/>
          <c:showSerName val="0"/>
          <c:showPercent val="0"/>
          <c:showBubbleSize val="0"/>
        </c:dLbls>
        <c:marker val="1"/>
        <c:smooth val="0"/>
        <c:axId val="101783424"/>
        <c:axId val="101793792"/>
      </c:lineChart>
      <c:dateAx>
        <c:axId val="101783424"/>
        <c:scaling>
          <c:orientation val="minMax"/>
        </c:scaling>
        <c:delete val="1"/>
        <c:axPos val="b"/>
        <c:numFmt formatCode="ge" sourceLinked="1"/>
        <c:majorTickMark val="none"/>
        <c:minorTickMark val="none"/>
        <c:tickLblPos val="none"/>
        <c:crossAx val="101793792"/>
        <c:crosses val="autoZero"/>
        <c:auto val="1"/>
        <c:lblOffset val="100"/>
        <c:baseTimeUnit val="years"/>
      </c:dateAx>
      <c:valAx>
        <c:axId val="101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4.83</c:v>
                </c:pt>
                <c:pt idx="1">
                  <c:v>7.24</c:v>
                </c:pt>
                <c:pt idx="2">
                  <c:v>9.61</c:v>
                </c:pt>
                <c:pt idx="3">
                  <c:v>11.97</c:v>
                </c:pt>
                <c:pt idx="4">
                  <c:v>16.57</c:v>
                </c:pt>
              </c:numCache>
            </c:numRef>
          </c:val>
        </c:ser>
        <c:dLbls>
          <c:showLegendKey val="0"/>
          <c:showVal val="0"/>
          <c:showCatName val="0"/>
          <c:showSerName val="0"/>
          <c:showPercent val="0"/>
          <c:showBubbleSize val="0"/>
        </c:dLbls>
        <c:gapWidth val="150"/>
        <c:axId val="101824000"/>
        <c:axId val="1018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9.6300000000000008</c:v>
                </c:pt>
                <c:pt idx="1">
                  <c:v>8.3000000000000007</c:v>
                </c:pt>
                <c:pt idx="2">
                  <c:v>9.52</c:v>
                </c:pt>
                <c:pt idx="3">
                  <c:v>15.82</c:v>
                </c:pt>
                <c:pt idx="4">
                  <c:v>18.29</c:v>
                </c:pt>
              </c:numCache>
            </c:numRef>
          </c:val>
          <c:smooth val="0"/>
        </c:ser>
        <c:dLbls>
          <c:showLegendKey val="0"/>
          <c:showVal val="0"/>
          <c:showCatName val="0"/>
          <c:showSerName val="0"/>
          <c:showPercent val="0"/>
          <c:showBubbleSize val="0"/>
        </c:dLbls>
        <c:marker val="1"/>
        <c:smooth val="0"/>
        <c:axId val="101824000"/>
        <c:axId val="101825920"/>
      </c:lineChart>
      <c:dateAx>
        <c:axId val="101824000"/>
        <c:scaling>
          <c:orientation val="minMax"/>
        </c:scaling>
        <c:delete val="1"/>
        <c:axPos val="b"/>
        <c:numFmt formatCode="ge" sourceLinked="1"/>
        <c:majorTickMark val="none"/>
        <c:minorTickMark val="none"/>
        <c:tickLblPos val="none"/>
        <c:crossAx val="101825920"/>
        <c:crosses val="autoZero"/>
        <c:auto val="1"/>
        <c:lblOffset val="100"/>
        <c:baseTimeUnit val="years"/>
      </c:dateAx>
      <c:valAx>
        <c:axId val="1018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108992"/>
        <c:axId val="1071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107108992"/>
        <c:axId val="107115264"/>
      </c:lineChart>
      <c:dateAx>
        <c:axId val="107108992"/>
        <c:scaling>
          <c:orientation val="minMax"/>
        </c:scaling>
        <c:delete val="1"/>
        <c:axPos val="b"/>
        <c:numFmt formatCode="ge" sourceLinked="1"/>
        <c:majorTickMark val="none"/>
        <c:minorTickMark val="none"/>
        <c:tickLblPos val="none"/>
        <c:crossAx val="107115264"/>
        <c:crosses val="autoZero"/>
        <c:auto val="1"/>
        <c:lblOffset val="100"/>
        <c:baseTimeUnit val="years"/>
      </c:dateAx>
      <c:valAx>
        <c:axId val="1071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08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149952"/>
        <c:axId val="1072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51.04</c:v>
                </c:pt>
                <c:pt idx="1">
                  <c:v>51.83</c:v>
                </c:pt>
                <c:pt idx="2">
                  <c:v>52.88</c:v>
                </c:pt>
                <c:pt idx="3">
                  <c:v>23.51</c:v>
                </c:pt>
                <c:pt idx="4">
                  <c:v>18.920000000000002</c:v>
                </c:pt>
              </c:numCache>
            </c:numRef>
          </c:val>
          <c:smooth val="0"/>
        </c:ser>
        <c:dLbls>
          <c:showLegendKey val="0"/>
          <c:showVal val="0"/>
          <c:showCatName val="0"/>
          <c:showSerName val="0"/>
          <c:showPercent val="0"/>
          <c:showBubbleSize val="0"/>
        </c:dLbls>
        <c:marker val="1"/>
        <c:smooth val="0"/>
        <c:axId val="107149952"/>
        <c:axId val="107221760"/>
      </c:lineChart>
      <c:dateAx>
        <c:axId val="107149952"/>
        <c:scaling>
          <c:orientation val="minMax"/>
        </c:scaling>
        <c:delete val="1"/>
        <c:axPos val="b"/>
        <c:numFmt formatCode="ge" sourceLinked="1"/>
        <c:majorTickMark val="none"/>
        <c:minorTickMark val="none"/>
        <c:tickLblPos val="none"/>
        <c:crossAx val="107221760"/>
        <c:crosses val="autoZero"/>
        <c:auto val="1"/>
        <c:lblOffset val="100"/>
        <c:baseTimeUnit val="years"/>
      </c:dateAx>
      <c:valAx>
        <c:axId val="1072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248.37</c:v>
                </c:pt>
                <c:pt idx="1">
                  <c:v>240.87</c:v>
                </c:pt>
                <c:pt idx="2">
                  <c:v>604.82000000000005</c:v>
                </c:pt>
                <c:pt idx="3">
                  <c:v>46.6</c:v>
                </c:pt>
                <c:pt idx="4">
                  <c:v>49.85</c:v>
                </c:pt>
              </c:numCache>
            </c:numRef>
          </c:val>
        </c:ser>
        <c:dLbls>
          <c:showLegendKey val="0"/>
          <c:showVal val="0"/>
          <c:showCatName val="0"/>
          <c:showSerName val="0"/>
          <c:showPercent val="0"/>
          <c:showBubbleSize val="0"/>
        </c:dLbls>
        <c:gapWidth val="150"/>
        <c:axId val="107256448"/>
        <c:axId val="1072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287.3</c:v>
                </c:pt>
                <c:pt idx="1">
                  <c:v>231.37</c:v>
                </c:pt>
                <c:pt idx="2">
                  <c:v>539.27</c:v>
                </c:pt>
                <c:pt idx="3">
                  <c:v>57.3</c:v>
                </c:pt>
                <c:pt idx="4">
                  <c:v>57.35</c:v>
                </c:pt>
              </c:numCache>
            </c:numRef>
          </c:val>
          <c:smooth val="0"/>
        </c:ser>
        <c:dLbls>
          <c:showLegendKey val="0"/>
          <c:showVal val="0"/>
          <c:showCatName val="0"/>
          <c:showSerName val="0"/>
          <c:showPercent val="0"/>
          <c:showBubbleSize val="0"/>
        </c:dLbls>
        <c:marker val="1"/>
        <c:smooth val="0"/>
        <c:axId val="107256448"/>
        <c:axId val="107262720"/>
      </c:lineChart>
      <c:dateAx>
        <c:axId val="107256448"/>
        <c:scaling>
          <c:orientation val="minMax"/>
        </c:scaling>
        <c:delete val="1"/>
        <c:axPos val="b"/>
        <c:numFmt formatCode="ge" sourceLinked="1"/>
        <c:majorTickMark val="none"/>
        <c:minorTickMark val="none"/>
        <c:tickLblPos val="none"/>
        <c:crossAx val="107262720"/>
        <c:crosses val="autoZero"/>
        <c:auto val="1"/>
        <c:lblOffset val="100"/>
        <c:baseTimeUnit val="years"/>
      </c:dateAx>
      <c:valAx>
        <c:axId val="107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209.55</c:v>
                </c:pt>
                <c:pt idx="1">
                  <c:v>132.94999999999999</c:v>
                </c:pt>
                <c:pt idx="2">
                  <c:v>140.1</c:v>
                </c:pt>
                <c:pt idx="3">
                  <c:v>373.72</c:v>
                </c:pt>
                <c:pt idx="4">
                  <c:v>285.26</c:v>
                </c:pt>
              </c:numCache>
            </c:numRef>
          </c:val>
        </c:ser>
        <c:dLbls>
          <c:showLegendKey val="0"/>
          <c:showVal val="0"/>
          <c:showCatName val="0"/>
          <c:showSerName val="0"/>
          <c:showPercent val="0"/>
          <c:showBubbleSize val="0"/>
        </c:dLbls>
        <c:gapWidth val="150"/>
        <c:axId val="107276544"/>
        <c:axId val="107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107276544"/>
        <c:axId val="107561344"/>
      </c:lineChart>
      <c:dateAx>
        <c:axId val="107276544"/>
        <c:scaling>
          <c:orientation val="minMax"/>
        </c:scaling>
        <c:delete val="1"/>
        <c:axPos val="b"/>
        <c:numFmt formatCode="ge" sourceLinked="1"/>
        <c:majorTickMark val="none"/>
        <c:minorTickMark val="none"/>
        <c:tickLblPos val="none"/>
        <c:crossAx val="107561344"/>
        <c:crosses val="autoZero"/>
        <c:auto val="1"/>
        <c:lblOffset val="100"/>
        <c:baseTimeUnit val="years"/>
      </c:dateAx>
      <c:valAx>
        <c:axId val="10756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161.82</c:v>
                </c:pt>
                <c:pt idx="1">
                  <c:v>164.78</c:v>
                </c:pt>
                <c:pt idx="2">
                  <c:v>162.53</c:v>
                </c:pt>
                <c:pt idx="3">
                  <c:v>180.08</c:v>
                </c:pt>
                <c:pt idx="4">
                  <c:v>175.18</c:v>
                </c:pt>
              </c:numCache>
            </c:numRef>
          </c:val>
        </c:ser>
        <c:dLbls>
          <c:showLegendKey val="0"/>
          <c:showVal val="0"/>
          <c:showCatName val="0"/>
          <c:showSerName val="0"/>
          <c:showPercent val="0"/>
          <c:showBubbleSize val="0"/>
        </c:dLbls>
        <c:gapWidth val="150"/>
        <c:axId val="107603840"/>
        <c:axId val="10760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107603840"/>
        <c:axId val="107606016"/>
      </c:lineChart>
      <c:dateAx>
        <c:axId val="107603840"/>
        <c:scaling>
          <c:orientation val="minMax"/>
        </c:scaling>
        <c:delete val="1"/>
        <c:axPos val="b"/>
        <c:numFmt formatCode="ge" sourceLinked="1"/>
        <c:majorTickMark val="none"/>
        <c:minorTickMark val="none"/>
        <c:tickLblPos val="none"/>
        <c:crossAx val="107606016"/>
        <c:crosses val="autoZero"/>
        <c:auto val="1"/>
        <c:lblOffset val="100"/>
        <c:baseTimeUnit val="years"/>
      </c:dateAx>
      <c:valAx>
        <c:axId val="10760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96.52</c:v>
                </c:pt>
                <c:pt idx="1">
                  <c:v>94.93</c:v>
                </c:pt>
                <c:pt idx="2">
                  <c:v>96.45</c:v>
                </c:pt>
                <c:pt idx="3">
                  <c:v>87.24</c:v>
                </c:pt>
                <c:pt idx="4">
                  <c:v>89.76</c:v>
                </c:pt>
              </c:numCache>
            </c:numRef>
          </c:val>
        </c:ser>
        <c:dLbls>
          <c:showLegendKey val="0"/>
          <c:showVal val="0"/>
          <c:showCatName val="0"/>
          <c:showSerName val="0"/>
          <c:showPercent val="0"/>
          <c:showBubbleSize val="0"/>
        </c:dLbls>
        <c:gapWidth val="150"/>
        <c:axId val="107304064"/>
        <c:axId val="1073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107304064"/>
        <c:axId val="107305984"/>
      </c:lineChart>
      <c:dateAx>
        <c:axId val="107304064"/>
        <c:scaling>
          <c:orientation val="minMax"/>
        </c:scaling>
        <c:delete val="1"/>
        <c:axPos val="b"/>
        <c:numFmt formatCode="ge" sourceLinked="1"/>
        <c:majorTickMark val="none"/>
        <c:minorTickMark val="none"/>
        <c:tickLblPos val="none"/>
        <c:crossAx val="107305984"/>
        <c:crosses val="autoZero"/>
        <c:auto val="1"/>
        <c:lblOffset val="100"/>
        <c:baseTimeUnit val="years"/>
      </c:dateAx>
      <c:valAx>
        <c:axId val="1073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新潟県　小千谷市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37130</v>
      </c>
      <c r="AM8" s="64"/>
      <c r="AN8" s="64"/>
      <c r="AO8" s="64"/>
      <c r="AP8" s="64"/>
      <c r="AQ8" s="64"/>
      <c r="AR8" s="64"/>
      <c r="AS8" s="64"/>
      <c r="AT8" s="63">
        <f>データ!S6</f>
        <v>155.19</v>
      </c>
      <c r="AU8" s="63"/>
      <c r="AV8" s="63"/>
      <c r="AW8" s="63"/>
      <c r="AX8" s="63"/>
      <c r="AY8" s="63"/>
      <c r="AZ8" s="63"/>
      <c r="BA8" s="63"/>
      <c r="BB8" s="63">
        <f>データ!T6</f>
        <v>239.26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48.21</v>
      </c>
      <c r="J10" s="63"/>
      <c r="K10" s="63"/>
      <c r="L10" s="63"/>
      <c r="M10" s="63"/>
      <c r="N10" s="63"/>
      <c r="O10" s="63"/>
      <c r="P10" s="63">
        <f>データ!O6</f>
        <v>82.02</v>
      </c>
      <c r="Q10" s="63"/>
      <c r="R10" s="63"/>
      <c r="S10" s="63"/>
      <c r="T10" s="63"/>
      <c r="U10" s="63"/>
      <c r="V10" s="63"/>
      <c r="W10" s="63">
        <f>データ!P6</f>
        <v>95.58</v>
      </c>
      <c r="X10" s="63"/>
      <c r="Y10" s="63"/>
      <c r="Z10" s="63"/>
      <c r="AA10" s="63"/>
      <c r="AB10" s="63"/>
      <c r="AC10" s="63"/>
      <c r="AD10" s="64">
        <f>データ!Q6</f>
        <v>3240</v>
      </c>
      <c r="AE10" s="64"/>
      <c r="AF10" s="64"/>
      <c r="AG10" s="64"/>
      <c r="AH10" s="64"/>
      <c r="AI10" s="64"/>
      <c r="AJ10" s="64"/>
      <c r="AK10" s="2"/>
      <c r="AL10" s="64">
        <f>データ!U6</f>
        <v>30312</v>
      </c>
      <c r="AM10" s="64"/>
      <c r="AN10" s="64"/>
      <c r="AO10" s="64"/>
      <c r="AP10" s="64"/>
      <c r="AQ10" s="64"/>
      <c r="AR10" s="64"/>
      <c r="AS10" s="64"/>
      <c r="AT10" s="63">
        <f>データ!V6</f>
        <v>8.89</v>
      </c>
      <c r="AU10" s="63"/>
      <c r="AV10" s="63"/>
      <c r="AW10" s="63"/>
      <c r="AX10" s="63"/>
      <c r="AY10" s="63"/>
      <c r="AZ10" s="63"/>
      <c r="BA10" s="63"/>
      <c r="BB10" s="63">
        <f>データ!W6</f>
        <v>3409.67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152081</v>
      </c>
      <c r="D6" s="31">
        <f t="shared" si="3"/>
        <v>46</v>
      </c>
      <c r="E6" s="31">
        <f t="shared" si="3"/>
        <v>17</v>
      </c>
      <c r="F6" s="31">
        <f t="shared" si="3"/>
        <v>1</v>
      </c>
      <c r="G6" s="31">
        <f t="shared" si="3"/>
        <v>0</v>
      </c>
      <c r="H6" s="31" t="str">
        <f t="shared" si="3"/>
        <v>新潟県　小千谷市</v>
      </c>
      <c r="I6" s="31" t="str">
        <f t="shared" si="3"/>
        <v>法適用</v>
      </c>
      <c r="J6" s="31" t="str">
        <f t="shared" si="3"/>
        <v>下水道事業</v>
      </c>
      <c r="K6" s="31" t="str">
        <f t="shared" si="3"/>
        <v>公共下水道</v>
      </c>
      <c r="L6" s="31" t="str">
        <f t="shared" si="3"/>
        <v>Bd2</v>
      </c>
      <c r="M6" s="32" t="str">
        <f t="shared" si="3"/>
        <v>-</v>
      </c>
      <c r="N6" s="32">
        <f t="shared" si="3"/>
        <v>48.21</v>
      </c>
      <c r="O6" s="32">
        <f t="shared" si="3"/>
        <v>82.02</v>
      </c>
      <c r="P6" s="32">
        <f t="shared" si="3"/>
        <v>95.58</v>
      </c>
      <c r="Q6" s="32">
        <f t="shared" si="3"/>
        <v>3240</v>
      </c>
      <c r="R6" s="32">
        <f t="shared" si="3"/>
        <v>37130</v>
      </c>
      <c r="S6" s="32">
        <f t="shared" si="3"/>
        <v>155.19</v>
      </c>
      <c r="T6" s="32">
        <f t="shared" si="3"/>
        <v>239.26</v>
      </c>
      <c r="U6" s="32">
        <f t="shared" si="3"/>
        <v>30312</v>
      </c>
      <c r="V6" s="32">
        <f t="shared" si="3"/>
        <v>8.89</v>
      </c>
      <c r="W6" s="32">
        <f t="shared" si="3"/>
        <v>3409.67</v>
      </c>
      <c r="X6" s="33">
        <f>IF(X7="",NA(),X7)</f>
        <v>118.19</v>
      </c>
      <c r="Y6" s="33">
        <f t="shared" ref="Y6:AG6" si="4">IF(Y7="",NA(),Y7)</f>
        <v>118.89</v>
      </c>
      <c r="Z6" s="33">
        <f t="shared" si="4"/>
        <v>118.8</v>
      </c>
      <c r="AA6" s="33">
        <f t="shared" si="4"/>
        <v>139.47</v>
      </c>
      <c r="AB6" s="33">
        <f t="shared" si="4"/>
        <v>140.28</v>
      </c>
      <c r="AC6" s="33">
        <f t="shared" si="4"/>
        <v>100.66</v>
      </c>
      <c r="AD6" s="33">
        <f t="shared" si="4"/>
        <v>101.61</v>
      </c>
      <c r="AE6" s="33">
        <f t="shared" si="4"/>
        <v>104.97</v>
      </c>
      <c r="AF6" s="33">
        <f t="shared" si="4"/>
        <v>106.59</v>
      </c>
      <c r="AG6" s="33">
        <f t="shared" si="4"/>
        <v>107.4</v>
      </c>
      <c r="AH6" s="32" t="str">
        <f>IF(AH7="","",IF(AH7="-","【-】","【"&amp;SUBSTITUTE(TEXT(AH7,"#,##0.00"),"-","△")&amp;"】"))</f>
        <v>【108.23】</v>
      </c>
      <c r="AI6" s="32">
        <f>IF(AI7="",NA(),AI7)</f>
        <v>0</v>
      </c>
      <c r="AJ6" s="32">
        <f t="shared" ref="AJ6:AR6" si="5">IF(AJ7="",NA(),AJ7)</f>
        <v>0</v>
      </c>
      <c r="AK6" s="32">
        <f t="shared" si="5"/>
        <v>0</v>
      </c>
      <c r="AL6" s="32">
        <f t="shared" si="5"/>
        <v>0</v>
      </c>
      <c r="AM6" s="32">
        <f t="shared" si="5"/>
        <v>0</v>
      </c>
      <c r="AN6" s="33">
        <f t="shared" si="5"/>
        <v>51.04</v>
      </c>
      <c r="AO6" s="33">
        <f t="shared" si="5"/>
        <v>51.83</v>
      </c>
      <c r="AP6" s="33">
        <f t="shared" si="5"/>
        <v>52.88</v>
      </c>
      <c r="AQ6" s="33">
        <f t="shared" si="5"/>
        <v>23.51</v>
      </c>
      <c r="AR6" s="33">
        <f t="shared" si="5"/>
        <v>18.920000000000002</v>
      </c>
      <c r="AS6" s="32" t="str">
        <f>IF(AS7="","",IF(AS7="-","【-】","【"&amp;SUBSTITUTE(TEXT(AS7,"#,##0.00"),"-","△")&amp;"】"))</f>
        <v>【4.45】</v>
      </c>
      <c r="AT6" s="33">
        <f>IF(AT7="",NA(),AT7)</f>
        <v>248.37</v>
      </c>
      <c r="AU6" s="33">
        <f t="shared" ref="AU6:BC6" si="6">IF(AU7="",NA(),AU7)</f>
        <v>240.87</v>
      </c>
      <c r="AV6" s="33">
        <f t="shared" si="6"/>
        <v>604.82000000000005</v>
      </c>
      <c r="AW6" s="33">
        <f t="shared" si="6"/>
        <v>46.6</v>
      </c>
      <c r="AX6" s="33">
        <f t="shared" si="6"/>
        <v>49.85</v>
      </c>
      <c r="AY6" s="33">
        <f t="shared" si="6"/>
        <v>287.3</v>
      </c>
      <c r="AZ6" s="33">
        <f t="shared" si="6"/>
        <v>231.37</v>
      </c>
      <c r="BA6" s="33">
        <f t="shared" si="6"/>
        <v>539.27</v>
      </c>
      <c r="BB6" s="33">
        <f t="shared" si="6"/>
        <v>57.3</v>
      </c>
      <c r="BC6" s="33">
        <f t="shared" si="6"/>
        <v>57.35</v>
      </c>
      <c r="BD6" s="32" t="str">
        <f>IF(BD7="","",IF(BD7="-","【-】","【"&amp;SUBSTITUTE(TEXT(BD7,"#,##0.00"),"-","△")&amp;"】"))</f>
        <v>【57.41】</v>
      </c>
      <c r="BE6" s="33">
        <f>IF(BE7="",NA(),BE7)</f>
        <v>209.55</v>
      </c>
      <c r="BF6" s="33">
        <f t="shared" ref="BF6:BN6" si="7">IF(BF7="",NA(),BF7)</f>
        <v>132.94999999999999</v>
      </c>
      <c r="BG6" s="33">
        <f t="shared" si="7"/>
        <v>140.1</v>
      </c>
      <c r="BH6" s="33">
        <f t="shared" si="7"/>
        <v>373.72</v>
      </c>
      <c r="BI6" s="33">
        <f t="shared" si="7"/>
        <v>285.26</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161.82</v>
      </c>
      <c r="BQ6" s="33">
        <f t="shared" ref="BQ6:BY6" si="8">IF(BQ7="",NA(),BQ7)</f>
        <v>164.78</v>
      </c>
      <c r="BR6" s="33">
        <f t="shared" si="8"/>
        <v>162.53</v>
      </c>
      <c r="BS6" s="33">
        <f t="shared" si="8"/>
        <v>180.08</v>
      </c>
      <c r="BT6" s="33">
        <f t="shared" si="8"/>
        <v>175.18</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96.52</v>
      </c>
      <c r="CB6" s="33">
        <f t="shared" ref="CB6:CJ6" si="9">IF(CB7="",NA(),CB7)</f>
        <v>94.93</v>
      </c>
      <c r="CC6" s="33">
        <f t="shared" si="9"/>
        <v>96.45</v>
      </c>
      <c r="CD6" s="33">
        <f t="shared" si="9"/>
        <v>87.24</v>
      </c>
      <c r="CE6" s="33">
        <f t="shared" si="9"/>
        <v>89.76</v>
      </c>
      <c r="CF6" s="33">
        <f t="shared" si="9"/>
        <v>201.25</v>
      </c>
      <c r="CG6" s="33">
        <f t="shared" si="9"/>
        <v>199.32</v>
      </c>
      <c r="CH6" s="33">
        <f t="shared" si="9"/>
        <v>199.36</v>
      </c>
      <c r="CI6" s="33">
        <f t="shared" si="9"/>
        <v>193.74</v>
      </c>
      <c r="CJ6" s="33">
        <f t="shared" si="9"/>
        <v>188.12</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62.09</v>
      </c>
      <c r="CT6" s="33">
        <f t="shared" si="10"/>
        <v>62.23</v>
      </c>
      <c r="CU6" s="33">
        <f t="shared" si="10"/>
        <v>60</v>
      </c>
      <c r="CV6" s="32" t="str">
        <f>IF(CV7="","",IF(CV7="-","【-】","【"&amp;SUBSTITUTE(TEXT(CV7,"#,##0.00"),"-","△")&amp;"】"))</f>
        <v>【60.01】</v>
      </c>
      <c r="CW6" s="33">
        <f>IF(CW7="",NA(),CW7)</f>
        <v>88.73</v>
      </c>
      <c r="CX6" s="33">
        <f t="shared" ref="CX6:DF6" si="11">IF(CX7="",NA(),CX7)</f>
        <v>89.87</v>
      </c>
      <c r="CY6" s="33">
        <f t="shared" si="11"/>
        <v>91.37</v>
      </c>
      <c r="CZ6" s="33">
        <f t="shared" si="11"/>
        <v>92.06</v>
      </c>
      <c r="DA6" s="33">
        <f t="shared" si="11"/>
        <v>93.26</v>
      </c>
      <c r="DB6" s="33">
        <f t="shared" si="11"/>
        <v>86.62</v>
      </c>
      <c r="DC6" s="33">
        <f t="shared" si="11"/>
        <v>87.07</v>
      </c>
      <c r="DD6" s="33">
        <f t="shared" si="11"/>
        <v>86.88</v>
      </c>
      <c r="DE6" s="33">
        <f t="shared" si="11"/>
        <v>86.56</v>
      </c>
      <c r="DF6" s="33">
        <f t="shared" si="11"/>
        <v>86.78</v>
      </c>
      <c r="DG6" s="32" t="str">
        <f>IF(DG7="","",IF(DG7="-","【-】","【"&amp;SUBSTITUTE(TEXT(DG7,"#,##0.00"),"-","△")&amp;"】"))</f>
        <v>【94.73】</v>
      </c>
      <c r="DH6" s="33">
        <f>IF(DH7="",NA(),DH7)</f>
        <v>4.83</v>
      </c>
      <c r="DI6" s="33">
        <f t="shared" ref="DI6:DQ6" si="12">IF(DI7="",NA(),DI7)</f>
        <v>7.24</v>
      </c>
      <c r="DJ6" s="33">
        <f t="shared" si="12"/>
        <v>9.61</v>
      </c>
      <c r="DK6" s="33">
        <f t="shared" si="12"/>
        <v>11.97</v>
      </c>
      <c r="DL6" s="33">
        <f t="shared" si="12"/>
        <v>16.57</v>
      </c>
      <c r="DM6" s="33">
        <f t="shared" si="12"/>
        <v>9.6300000000000008</v>
      </c>
      <c r="DN6" s="33">
        <f t="shared" si="12"/>
        <v>8.3000000000000007</v>
      </c>
      <c r="DO6" s="33">
        <f t="shared" si="12"/>
        <v>9.52</v>
      </c>
      <c r="DP6" s="33">
        <f t="shared" si="12"/>
        <v>15.82</v>
      </c>
      <c r="DQ6" s="33">
        <f t="shared" si="12"/>
        <v>18.29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0.01</v>
      </c>
      <c r="DZ6" s="33">
        <f t="shared" si="13"/>
        <v>0.01</v>
      </c>
      <c r="EA6" s="33">
        <f t="shared" si="13"/>
        <v>0.01</v>
      </c>
      <c r="EB6" s="33">
        <f t="shared" si="13"/>
        <v>0.01</v>
      </c>
      <c r="EC6" s="32" t="str">
        <f>IF(EC7="","",IF(EC7="-","【-】","【"&amp;SUBSTITUTE(TEXT(EC7,"#,##0.00"),"-","△")&amp;"】"))</f>
        <v>【4.56】</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7" s="34" customFormat="1">
      <c r="A7" s="26"/>
      <c r="B7" s="35">
        <v>2015</v>
      </c>
      <c r="C7" s="35">
        <v>152081</v>
      </c>
      <c r="D7" s="35">
        <v>46</v>
      </c>
      <c r="E7" s="35">
        <v>17</v>
      </c>
      <c r="F7" s="35">
        <v>1</v>
      </c>
      <c r="G7" s="35">
        <v>0</v>
      </c>
      <c r="H7" s="35" t="s">
        <v>95</v>
      </c>
      <c r="I7" s="35" t="s">
        <v>96</v>
      </c>
      <c r="J7" s="35" t="s">
        <v>97</v>
      </c>
      <c r="K7" s="35" t="s">
        <v>98</v>
      </c>
      <c r="L7" s="35" t="s">
        <v>99</v>
      </c>
      <c r="M7" s="36" t="s">
        <v>100</v>
      </c>
      <c r="N7" s="36">
        <v>48.21</v>
      </c>
      <c r="O7" s="36">
        <v>82.02</v>
      </c>
      <c r="P7" s="36">
        <v>95.58</v>
      </c>
      <c r="Q7" s="36">
        <v>3240</v>
      </c>
      <c r="R7" s="36">
        <v>37130</v>
      </c>
      <c r="S7" s="36">
        <v>155.19</v>
      </c>
      <c r="T7" s="36">
        <v>239.26</v>
      </c>
      <c r="U7" s="36">
        <v>30312</v>
      </c>
      <c r="V7" s="36">
        <v>8.89</v>
      </c>
      <c r="W7" s="36">
        <v>3409.67</v>
      </c>
      <c r="X7" s="36">
        <v>118.19</v>
      </c>
      <c r="Y7" s="36">
        <v>118.89</v>
      </c>
      <c r="Z7" s="36">
        <v>118.8</v>
      </c>
      <c r="AA7" s="36">
        <v>139.47</v>
      </c>
      <c r="AB7" s="36">
        <v>140.28</v>
      </c>
      <c r="AC7" s="36">
        <v>100.66</v>
      </c>
      <c r="AD7" s="36">
        <v>101.61</v>
      </c>
      <c r="AE7" s="36">
        <v>104.97</v>
      </c>
      <c r="AF7" s="36">
        <v>106.59</v>
      </c>
      <c r="AG7" s="36">
        <v>107.4</v>
      </c>
      <c r="AH7" s="36">
        <v>108.23</v>
      </c>
      <c r="AI7" s="36">
        <v>0</v>
      </c>
      <c r="AJ7" s="36">
        <v>0</v>
      </c>
      <c r="AK7" s="36">
        <v>0</v>
      </c>
      <c r="AL7" s="36">
        <v>0</v>
      </c>
      <c r="AM7" s="36">
        <v>0</v>
      </c>
      <c r="AN7" s="36">
        <v>51.04</v>
      </c>
      <c r="AO7" s="36">
        <v>51.83</v>
      </c>
      <c r="AP7" s="36">
        <v>52.88</v>
      </c>
      <c r="AQ7" s="36">
        <v>23.51</v>
      </c>
      <c r="AR7" s="36">
        <v>18.920000000000002</v>
      </c>
      <c r="AS7" s="36">
        <v>4.45</v>
      </c>
      <c r="AT7" s="36">
        <v>248.37</v>
      </c>
      <c r="AU7" s="36">
        <v>240.87</v>
      </c>
      <c r="AV7" s="36">
        <v>604.82000000000005</v>
      </c>
      <c r="AW7" s="36">
        <v>46.6</v>
      </c>
      <c r="AX7" s="36">
        <v>49.85</v>
      </c>
      <c r="AY7" s="36">
        <v>287.3</v>
      </c>
      <c r="AZ7" s="36">
        <v>231.37</v>
      </c>
      <c r="BA7" s="36">
        <v>539.27</v>
      </c>
      <c r="BB7" s="36">
        <v>57.3</v>
      </c>
      <c r="BC7" s="36">
        <v>57.35</v>
      </c>
      <c r="BD7" s="36">
        <v>57.41</v>
      </c>
      <c r="BE7" s="36">
        <v>209.55</v>
      </c>
      <c r="BF7" s="36">
        <v>132.94999999999999</v>
      </c>
      <c r="BG7" s="36">
        <v>140.1</v>
      </c>
      <c r="BH7" s="36">
        <v>373.72</v>
      </c>
      <c r="BI7" s="36">
        <v>285.26</v>
      </c>
      <c r="BJ7" s="36">
        <v>1247.2</v>
      </c>
      <c r="BK7" s="36">
        <v>1189.0999999999999</v>
      </c>
      <c r="BL7" s="36">
        <v>1115.1099999999999</v>
      </c>
      <c r="BM7" s="36">
        <v>1010.51</v>
      </c>
      <c r="BN7" s="36">
        <v>1031.56</v>
      </c>
      <c r="BO7" s="36">
        <v>763.62</v>
      </c>
      <c r="BP7" s="36">
        <v>161.82</v>
      </c>
      <c r="BQ7" s="36">
        <v>164.78</v>
      </c>
      <c r="BR7" s="36">
        <v>162.53</v>
      </c>
      <c r="BS7" s="36">
        <v>180.08</v>
      </c>
      <c r="BT7" s="36">
        <v>175.18</v>
      </c>
      <c r="BU7" s="36">
        <v>77.489999999999995</v>
      </c>
      <c r="BV7" s="36">
        <v>78.78</v>
      </c>
      <c r="BW7" s="36">
        <v>79.540000000000006</v>
      </c>
      <c r="BX7" s="36">
        <v>83</v>
      </c>
      <c r="BY7" s="36">
        <v>84.32</v>
      </c>
      <c r="BZ7" s="36">
        <v>98.53</v>
      </c>
      <c r="CA7" s="36">
        <v>96.52</v>
      </c>
      <c r="CB7" s="36">
        <v>94.93</v>
      </c>
      <c r="CC7" s="36">
        <v>96.45</v>
      </c>
      <c r="CD7" s="36">
        <v>87.24</v>
      </c>
      <c r="CE7" s="36">
        <v>89.76</v>
      </c>
      <c r="CF7" s="36">
        <v>201.25</v>
      </c>
      <c r="CG7" s="36">
        <v>199.32</v>
      </c>
      <c r="CH7" s="36">
        <v>199.36</v>
      </c>
      <c r="CI7" s="36">
        <v>193.74</v>
      </c>
      <c r="CJ7" s="36">
        <v>188.12</v>
      </c>
      <c r="CK7" s="36">
        <v>139.69999999999999</v>
      </c>
      <c r="CL7" s="36" t="s">
        <v>100</v>
      </c>
      <c r="CM7" s="36" t="s">
        <v>100</v>
      </c>
      <c r="CN7" s="36" t="s">
        <v>100</v>
      </c>
      <c r="CO7" s="36" t="s">
        <v>100</v>
      </c>
      <c r="CP7" s="36" t="s">
        <v>100</v>
      </c>
      <c r="CQ7" s="36">
        <v>63.88</v>
      </c>
      <c r="CR7" s="36">
        <v>65.31</v>
      </c>
      <c r="CS7" s="36">
        <v>62.09</v>
      </c>
      <c r="CT7" s="36">
        <v>62.23</v>
      </c>
      <c r="CU7" s="36">
        <v>60</v>
      </c>
      <c r="CV7" s="36">
        <v>60.01</v>
      </c>
      <c r="CW7" s="36">
        <v>88.73</v>
      </c>
      <c r="CX7" s="36">
        <v>89.87</v>
      </c>
      <c r="CY7" s="36">
        <v>91.37</v>
      </c>
      <c r="CZ7" s="36">
        <v>92.06</v>
      </c>
      <c r="DA7" s="36">
        <v>93.26</v>
      </c>
      <c r="DB7" s="36">
        <v>86.62</v>
      </c>
      <c r="DC7" s="36">
        <v>87.07</v>
      </c>
      <c r="DD7" s="36">
        <v>86.88</v>
      </c>
      <c r="DE7" s="36">
        <v>86.56</v>
      </c>
      <c r="DF7" s="36">
        <v>86.78</v>
      </c>
      <c r="DG7" s="36">
        <v>94.73</v>
      </c>
      <c r="DH7" s="36">
        <v>4.83</v>
      </c>
      <c r="DI7" s="36">
        <v>7.24</v>
      </c>
      <c r="DJ7" s="36">
        <v>9.61</v>
      </c>
      <c r="DK7" s="36">
        <v>11.97</v>
      </c>
      <c r="DL7" s="36">
        <v>16.57</v>
      </c>
      <c r="DM7" s="36">
        <v>9.6300000000000008</v>
      </c>
      <c r="DN7" s="36">
        <v>8.3000000000000007</v>
      </c>
      <c r="DO7" s="36">
        <v>9.52</v>
      </c>
      <c r="DP7" s="36">
        <v>15.82</v>
      </c>
      <c r="DQ7" s="36">
        <v>18.29</v>
      </c>
      <c r="DR7" s="36">
        <v>36.85</v>
      </c>
      <c r="DS7" s="36">
        <v>0</v>
      </c>
      <c r="DT7" s="36">
        <v>0</v>
      </c>
      <c r="DU7" s="36">
        <v>0</v>
      </c>
      <c r="DV7" s="36">
        <v>0</v>
      </c>
      <c r="DW7" s="36">
        <v>0</v>
      </c>
      <c r="DX7" s="36">
        <v>0</v>
      </c>
      <c r="DY7" s="36">
        <v>0.01</v>
      </c>
      <c r="DZ7" s="36">
        <v>0.01</v>
      </c>
      <c r="EA7" s="36">
        <v>0.01</v>
      </c>
      <c r="EB7" s="36">
        <v>0.01</v>
      </c>
      <c r="EC7" s="36">
        <v>4.5599999999999996</v>
      </c>
      <c r="ED7" s="36">
        <v>0</v>
      </c>
      <c r="EE7" s="36">
        <v>0</v>
      </c>
      <c r="EF7" s="36">
        <v>0</v>
      </c>
      <c r="EG7" s="36">
        <v>0</v>
      </c>
      <c r="EH7" s="36">
        <v>0</v>
      </c>
      <c r="EI7" s="36">
        <v>0.05</v>
      </c>
      <c r="EJ7" s="36">
        <v>0.04</v>
      </c>
      <c r="EK7" s="36">
        <v>0.06</v>
      </c>
      <c r="EL7" s="36">
        <v>0.04</v>
      </c>
      <c r="EM7" s="36">
        <v>0.38</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2017-02-21T00:53:16Z</cp:lastPrinted>
  <dcterms:created xsi:type="dcterms:W3CDTF">2017-02-08T02:35:07Z</dcterms:created>
  <dcterms:modified xsi:type="dcterms:W3CDTF">2017-03-13T01:56:53Z</dcterms:modified>
</cp:coreProperties>
</file>