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200" windowHeight="7515" tabRatio="75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C36" i="9"/>
  <c r="CO35" i="9"/>
  <c r="BE35" i="9"/>
  <c r="C35" i="9"/>
  <c r="CO34" i="9"/>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l="1"/>
</calcChain>
</file>

<file path=xl/sharedStrings.xml><?xml version="1.0" encoding="utf-8"?>
<sst xmlns="http://schemas.openxmlformats.org/spreadsheetml/2006/main" count="1028" uniqueCount="569">
  <si>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</si>
  <si>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</si>
  <si>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</si>
  <si>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</si>
  <si>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</si>
  <si>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</si>
  <si>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</si>
  <si>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</si>
  <si>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</si>
  <si>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</si>
  <si>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</si>
  <si>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</si>
  <si>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</si>
  <si>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</si>
  <si>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</si>
  <si>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</si>
  <si>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</si>
  <si>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</si>
  <si>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</si>
  <si>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</si>
  <si>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</si>
  <si>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</si>
  <si>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</si>
  <si>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</si>
  <si>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</si>
  <si>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</si>
  <si>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</si>
  <si>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</si>
  <si>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</si>
  <si>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</si>
  <si>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</si>
  <si>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</si>
  <si>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</si>
  <si>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</si>
  <si>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</si>
  <si>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</si>
  <si>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</si>
  <si>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</si>
  <si>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</si>
  <si>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</si>
  <si>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</si>
  <si>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</si>
  <si>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</si>
  <si>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</si>
  <si>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</si>
  <si>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</si>
  <si>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</si>
  <si>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</si>
  <si>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</si>
  <si>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</si>
  <si>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</si>
  <si>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</si>
  <si>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</si>
  <si>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</si>
  <si>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</si>
  <si>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</si>
  <si>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</si>
  <si>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</si>
  <si>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</si>
  <si>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</si>
  <si>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</si>
  <si>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</si>
  <si>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</si>
  <si>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</si>
  <si>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</si>
  <si>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</si>
  <si>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</si>
  <si>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</si>
  <si>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</si>
  <si>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</si>
  <si>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</si>
  <si>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</si>
  <si>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</si>
  <si>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</si>
  <si>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</si>
  <si>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</si>
  <si>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</si>
  <si>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</si>
  <si>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</si>
  <si>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</si>
  <si>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</si>
  <si>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小千谷市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</si>
  <si>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</si>
  <si>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</si>
  <si>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</si>
  <si>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</si>
  <si>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</si>
  <si>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</si>
  <si>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</si>
  <si>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</si>
  <si>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</si>
  <si>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</si>
  <si>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</si>
  <si>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</si>
  <si>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</si>
  <si>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</si>
  <si>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</si>
  <si>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</si>
  <si>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</si>
  <si>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</si>
  <si>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</si>
  <si>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</si>
  <si>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</si>
  <si>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</si>
  <si>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</si>
  <si>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</si>
  <si>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</si>
  <si>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</si>
  <si>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</si>
  <si>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</si>
  <si>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</si>
  <si>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</si>
  <si>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</si>
  <si>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</si>
  <si>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</si>
  <si>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</si>
  <si>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</si>
  <si>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</si>
  <si>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</si>
  <si>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</si>
  <si>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</si>
  <si>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</si>
  <si>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</si>
  <si>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</si>
  <si>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</si>
  <si>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</si>
  <si>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</si>
  <si>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</si>
  <si>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</si>
  <si>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</si>
  <si>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</si>
  <si>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</si>
  <si>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</si>
  <si>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</si>
  <si>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</si>
  <si>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</si>
  <si>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</si>
  <si>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</si>
  <si>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</si>
  <si>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</si>
  <si>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</si>
  <si>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</si>
  <si>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</si>
  <si>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</si>
  <si>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</si>
  <si>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</si>
  <si>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</si>
  <si>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</si>
  <si>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</si>
  <si>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</si>
  <si>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</si>
  <si>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</si>
  <si>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</si>
  <si>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</si>
  <si>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</si>
  <si>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</si>
  <si>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</si>
  <si>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</si>
  <si>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</si>
  <si>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</si>
  <si>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</si>
  <si>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</si>
  <si>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</si>
  <si>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</si>
  <si>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</si>
  <si>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</si>
  <si>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</si>
  <si>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</si>
  <si>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</si>
  <si>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</si>
  <si>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</si>
  <si>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</si>
  <si>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</si>
  <si>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</si>
  <si>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</si>
  <si>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</si>
  <si>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</si>
  <si>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</si>
  <si>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</si>
  <si>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</si>
  <si>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</si>
  <si>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</si>
  <si>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</si>
  <si>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</si>
  <si>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</si>
  <si>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</si>
  <si>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</si>
  <si>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</si>
  <si>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</si>
  <si>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</si>
  <si>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</si>
  <si>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</si>
  <si>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新潟県小千谷市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</si>
  <si>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</si>
  <si>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</si>
  <si>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</si>
  <si>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</si>
  <si>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</si>
  <si>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</si>
  <si>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</si>
  <si>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</si>
  <si>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</si>
  <si>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</si>
  <si>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</si>
  <si>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</si>
  <si>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</si>
  <si>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</si>
  <si>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</si>
  <si>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</si>
  <si>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</si>
  <si>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</si>
  <si>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</si>
  <si>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</si>
  <si>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</si>
  <si>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</si>
  <si>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</si>
  <si>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</si>
  <si>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</si>
  <si>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</si>
  <si>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</si>
  <si>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</si>
  <si>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</si>
  <si>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</si>
  <si>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</si>
  <si>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</si>
  <si>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</si>
  <si>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</si>
  <si>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</si>
  <si>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</si>
  <si>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</si>
  <si>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</si>
  <si>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</si>
  <si>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</si>
  <si>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</si>
  <si>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</si>
  <si>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</si>
  <si>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</si>
  <si>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</si>
  <si>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</si>
  <si>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</si>
  <si>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</si>
  <si>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</si>
  <si>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</si>
  <si>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</si>
  <si>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</si>
  <si>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</si>
  <si>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</si>
  <si>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</si>
  <si>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</si>
  <si>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</si>
  <si>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</si>
  <si>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</si>
  <si>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</si>
  <si>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</si>
  <si>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</si>
  <si>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</si>
  <si>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</si>
  <si>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</si>
  <si>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</si>
  <si>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</si>
  <si>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</si>
  <si>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</si>
  <si>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</si>
  <si>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</si>
  <si>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</si>
  <si>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</si>
  <si>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</si>
  <si>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</si>
  <si>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</si>
  <si>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</si>
  <si>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</si>
  <si>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</si>
  <si>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</si>
  <si>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</si>
  <si>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</si>
  <si>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</si>
  <si>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</si>
  <si>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</si>
  <si>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</si>
  <si>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</si>
  <si>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</si>
  <si>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</si>
  <si>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</si>
  <si>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</si>
  <si>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</si>
  <si>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</si>
  <si>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</si>
  <si>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</si>
  <si>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</si>
  <si>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</si>
  <si>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</si>
  <si>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</si>
  <si>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</si>
  <si>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</si>
  <si>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</si>
  <si>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</si>
  <si>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</si>
  <si>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</si>
  <si>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</si>
  <si>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</si>
  <si>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</si>
  <si>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</si>
  <si>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</si>
  <si>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</si>
  <si>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</si>
  <si>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</si>
  <si>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</si>
  <si>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</si>
  <si>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</si>
  <si>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</si>
  <si>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</si>
  <si>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</si>
  <si>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</si>
  <si>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</si>
  <si>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ガス</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</si>
  <si>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</si>
  <si>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</si>
  <si>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</si>
  <si>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</si>
  <si>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</si>
  <si>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</si>
  <si>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</si>
  <si>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</si>
  <si>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</si>
  <si>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</si>
  <si>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</si>
  <si>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</si>
  <si>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</si>
  <si>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</si>
  <si>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</si>
  <si>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</si>
  <si>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</si>
  <si>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</si>
  <si>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</si>
  <si>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</si>
  <si>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</si>
  <si>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</si>
  <si>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</si>
  <si>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</si>
  <si>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</si>
  <si>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新潟県小千谷市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</si>
  <si>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</si>
  <si>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</si>
  <si>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</si>
  <si>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</si>
  <si>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</si>
  <si>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</si>
  <si>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</si>
  <si>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</si>
  <si>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</si>
  <si>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</si>
  <si>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</si>
  <si>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</si>
  <si>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</si>
  <si>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</si>
  <si>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</si>
  <si>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</si>
  <si>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</si>
  <si>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</si>
  <si>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</si>
  <si>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</si>
  <si>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</si>
  <si>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</si>
  <si>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</si>
  <si>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</si>
  <si>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</si>
  <si>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</si>
  <si>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</si>
  <si>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</si>
  <si>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</si>
  <si>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</si>
  <si>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</si>
  <si>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</si>
  <si>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</si>
  <si>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</si>
  <si>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</si>
  <si>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</si>
  <si>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</si>
  <si>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</si>
  <si>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水道事業会計</t>
    <phoneticPr fontId="5"/>
  </si>
  <si>
    <t>工業用水道事業会計</t>
    <phoneticPr fontId="5"/>
  </si>
  <si>
    <t>下水道事業会計</t>
    <phoneticPr fontId="5"/>
  </si>
  <si>
    <t>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</si>
  <si>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</si>
  <si>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</si>
  <si>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</si>
  <si>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</si>
  <si>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</si>
  <si>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</si>
  <si>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</si>
  <si>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</si>
  <si>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</si>
  <si>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</si>
  <si>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</si>
  <si>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</si>
  <si>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</si>
  <si>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</si>
  <si>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</si>
  <si>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</si>
  <si>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</si>
  <si>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</si>
  <si>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</si>
  <si>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</si>
  <si>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</si>
  <si>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</si>
  <si>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</si>
  <si>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</si>
  <si>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</si>
  <si>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</si>
  <si>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</si>
  <si>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</si>
  <si>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</si>
  <si>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</si>
  <si>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</si>
  <si>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</si>
  <si>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</si>
  <si>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</si>
  <si>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</si>
  <si>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</si>
  <si>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</si>
  <si>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</si>
  <si>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</si>
  <si>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</si>
  <si>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</si>
  <si>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</si>
  <si>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</si>
  <si>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</si>
  <si>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</si>
  <si>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</si>
  <si>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</si>
  <si>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</si>
  <si>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</si>
  <si>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</si>
  <si>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</si>
  <si>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</si>
  <si>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</si>
  <si>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</si>
  <si>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</si>
  <si>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</si>
  <si>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</si>
  <si>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</si>
  <si>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</si>
  <si>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</si>
  <si>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</si>
  <si>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</si>
  <si>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</si>
  <si>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工業用水道事業会計</t>
    <phoneticPr fontId="5"/>
  </si>
  <si>
    <t>将来負担比率（(Ｅ)－(Ｆ)）／（(Ｃ)－(Ｄ)）×１００</t>
    <rPh sb="0" eb="2">
      <t>ショウライ</t>
    </rPh>
    <rPh sb="2" eb="4">
      <t>フタン</t>
    </rPh>
    <rPh sb="4" eb="6">
      <t>ヒリツ</t>
    </rPh>
    <phoneticPr fontId="5"/>
  </si>
  <si>
    <t>ガス事業会計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</si>
  <si>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</si>
  <si>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</si>
  <si>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</si>
  <si>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</si>
  <si>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</si>
  <si>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</si>
  <si>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</si>
  <si>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</si>
  <si>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</si>
  <si>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</si>
  <si>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</si>
  <si>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</si>
  <si>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</si>
  <si>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</si>
  <si>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</si>
  <si>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</si>
  <si>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</si>
  <si>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</si>
  <si>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</si>
  <si>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</si>
  <si>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</si>
  <si>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</si>
  <si>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</si>
  <si>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</si>
  <si>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</si>
  <si>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</si>
  <si>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</si>
  <si>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</si>
  <si>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</si>
  <si>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</si>
  <si>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</si>
  <si>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</si>
  <si>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</si>
  <si>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</si>
  <si>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</si>
  <si>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</si>
  <si>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</si>
  <si>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</si>
  <si>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</si>
  <si>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</si>
  <si>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</si>
  <si>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</si>
  <si>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</si>
  <si>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</si>
  <si>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</si>
  <si>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</si>
  <si>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</si>
  <si>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</si>
  <si>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</si>
  <si>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</si>
  <si>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</si>
  <si>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</si>
  <si>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</si>
  <si>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</si>
  <si>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</si>
  <si>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</si>
  <si>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</si>
  <si>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</si>
  <si>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</si>
  <si>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</si>
  <si>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</si>
  <si>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</si>
  <si>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</si>
  <si>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</si>
  <si>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</si>
  <si>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</si>
  <si>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</si>
  <si>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</si>
  <si>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</si>
  <si>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</si>
  <si>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</si>
  <si>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</si>
  <si>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</si>
  <si>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</si>
  <si>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</si>
  <si>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</si>
  <si>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</si>
  <si>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</si>
  <si>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</si>
  <si>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</si>
  <si>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</si>
  <si>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</si>
  <si>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3.28</t>
  </si>
  <si>
    <t>水道事業会計</t>
  </si>
  <si>
    <t>一般会計</t>
  </si>
  <si>
    <t>下水道事業会計</t>
  </si>
  <si>
    <t>ガス事業会計</t>
  </si>
  <si>
    <t>工業用水道事業会計</t>
  </si>
  <si>
    <t>国民健康保険特別会計</t>
  </si>
  <si>
    <t>介護保険特別会計</t>
  </si>
  <si>
    <t>工業団地事業特別会計</t>
  </si>
  <si>
    <t>その他会計（赤字）</t>
  </si>
  <si>
    <t>その他会計（黒字）</t>
  </si>
  <si>
    <t>-</t>
    <phoneticPr fontId="2"/>
  </si>
  <si>
    <t>法適用企業</t>
    <phoneticPr fontId="5"/>
  </si>
  <si>
    <t>法非適用企業</t>
    <phoneticPr fontId="5"/>
  </si>
  <si>
    <t>新潟県市町村総合事務組合
（一般会計）</t>
    <rPh sb="0" eb="3">
      <t>ニイガタケン</t>
    </rPh>
    <rPh sb="3" eb="6">
      <t>シチョウソン</t>
    </rPh>
    <rPh sb="6" eb="8">
      <t>ソウゴウ</t>
    </rPh>
    <rPh sb="8" eb="10">
      <t>ジム</t>
    </rPh>
    <rPh sb="10" eb="12">
      <t>クミアイ</t>
    </rPh>
    <rPh sb="14" eb="16">
      <t>イッパン</t>
    </rPh>
    <rPh sb="16" eb="18">
      <t>カイケイ</t>
    </rPh>
    <phoneticPr fontId="5"/>
  </si>
  <si>
    <t>新潟県市町村総合事務組合
（職員退職手当支給事業特別会計）</t>
    <rPh sb="0" eb="3">
      <t>ニイガタケン</t>
    </rPh>
    <rPh sb="3" eb="6">
      <t>シチョウソン</t>
    </rPh>
    <rPh sb="6" eb="8">
      <t>ソウゴウ</t>
    </rPh>
    <rPh sb="8" eb="10">
      <t>ジム</t>
    </rPh>
    <rPh sb="10" eb="12">
      <t>クミアイ</t>
    </rPh>
    <rPh sb="14" eb="16">
      <t>ショクイン</t>
    </rPh>
    <rPh sb="16" eb="18">
      <t>タイショク</t>
    </rPh>
    <rPh sb="18" eb="20">
      <t>テアテ</t>
    </rPh>
    <rPh sb="20" eb="22">
      <t>シキュウ</t>
    </rPh>
    <rPh sb="22" eb="24">
      <t>ジギョウ</t>
    </rPh>
    <rPh sb="24" eb="26">
      <t>トクベツ</t>
    </rPh>
    <rPh sb="26" eb="28">
      <t>カイケイ</t>
    </rPh>
    <phoneticPr fontId="5"/>
  </si>
  <si>
    <t>新潟県市町村総合事務組合
（消防団員等公務災害補償事業特別会計）</t>
    <rPh sb="0" eb="3">
      <t>ニイガタケン</t>
    </rPh>
    <rPh sb="3" eb="6">
      <t>シチョウソン</t>
    </rPh>
    <rPh sb="6" eb="8">
      <t>ソウゴウ</t>
    </rPh>
    <rPh sb="8" eb="10">
      <t>ジム</t>
    </rPh>
    <rPh sb="10" eb="12">
      <t>クミアイ</t>
    </rPh>
    <rPh sb="14" eb="17">
      <t>ショウボウダン</t>
    </rPh>
    <rPh sb="17" eb="18">
      <t>イン</t>
    </rPh>
    <rPh sb="18" eb="19">
      <t>トウ</t>
    </rPh>
    <rPh sb="19" eb="21">
      <t>コウム</t>
    </rPh>
    <rPh sb="21" eb="23">
      <t>サイガイ</t>
    </rPh>
    <rPh sb="23" eb="25">
      <t>ホショウ</t>
    </rPh>
    <rPh sb="25" eb="27">
      <t>ジギョウ</t>
    </rPh>
    <rPh sb="27" eb="29">
      <t>トクベツ</t>
    </rPh>
    <rPh sb="29" eb="31">
      <t>カイケイ</t>
    </rPh>
    <phoneticPr fontId="5"/>
  </si>
  <si>
    <t>新潟県市町村総合事務組合
（消防賞じゅつ金支給事業特別会計）</t>
    <rPh sb="0" eb="3">
      <t>ニイガタケン</t>
    </rPh>
    <rPh sb="3" eb="6">
      <t>シチョウソン</t>
    </rPh>
    <rPh sb="6" eb="8">
      <t>ソウゴウ</t>
    </rPh>
    <rPh sb="8" eb="10">
      <t>ジム</t>
    </rPh>
    <rPh sb="10" eb="12">
      <t>クミアイ</t>
    </rPh>
    <rPh sb="14" eb="16">
      <t>ショウボウ</t>
    </rPh>
    <rPh sb="16" eb="17">
      <t>ショウ</t>
    </rPh>
    <rPh sb="20" eb="21">
      <t>キン</t>
    </rPh>
    <rPh sb="21" eb="23">
      <t>シキュウ</t>
    </rPh>
    <rPh sb="23" eb="25">
      <t>ジギョウ</t>
    </rPh>
    <rPh sb="25" eb="27">
      <t>トクベツ</t>
    </rPh>
    <rPh sb="27" eb="29">
      <t>カイケイ</t>
    </rPh>
    <phoneticPr fontId="5"/>
  </si>
  <si>
    <t>新潟県市町村総合事務組合
（非常勤職員公務災害補償等事業特別会計）</t>
    <rPh sb="0" eb="3">
      <t>ニイガタケン</t>
    </rPh>
    <rPh sb="3" eb="6">
      <t>シチョウソン</t>
    </rPh>
    <rPh sb="6" eb="8">
      <t>ソウゴウ</t>
    </rPh>
    <rPh sb="8" eb="10">
      <t>ジム</t>
    </rPh>
    <rPh sb="10" eb="12">
      <t>クミアイ</t>
    </rPh>
    <rPh sb="14" eb="17">
      <t>ヒジョウキン</t>
    </rPh>
    <rPh sb="17" eb="19">
      <t>ショクイン</t>
    </rPh>
    <rPh sb="19" eb="21">
      <t>コウム</t>
    </rPh>
    <rPh sb="21" eb="23">
      <t>サイガイ</t>
    </rPh>
    <rPh sb="23" eb="26">
      <t>ホショウナド</t>
    </rPh>
    <rPh sb="26" eb="28">
      <t>ジギョウ</t>
    </rPh>
    <rPh sb="28" eb="30">
      <t>トクベツ</t>
    </rPh>
    <rPh sb="30" eb="32">
      <t>カイケイ</t>
    </rPh>
    <phoneticPr fontId="5"/>
  </si>
  <si>
    <t>新潟県市町村総合事務組合
（交通災害共済事業特別会計）</t>
    <rPh sb="0" eb="3">
      <t>ニイガタケン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5"/>
  </si>
  <si>
    <t>新潟県後期高齢者医療広域連合
（一般会計）</t>
    <rPh sb="0" eb="3">
      <t>ニイガタケン</t>
    </rPh>
    <rPh sb="3" eb="5">
      <t>コウキ</t>
    </rPh>
    <rPh sb="5" eb="8">
      <t>コウレイシャ</t>
    </rPh>
    <rPh sb="8" eb="10">
      <t>イリョウ</t>
    </rPh>
    <rPh sb="10" eb="12">
      <t>コウイキ</t>
    </rPh>
    <rPh sb="12" eb="14">
      <t>レンゴウ</t>
    </rPh>
    <rPh sb="16" eb="18">
      <t>イッパン</t>
    </rPh>
    <rPh sb="18" eb="20">
      <t>カイケイ</t>
    </rPh>
    <phoneticPr fontId="5"/>
  </si>
  <si>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</si>
  <si>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魚沼地区障害福祉組合</t>
    <rPh sb="0" eb="2">
      <t>ウオヌマ</t>
    </rPh>
    <rPh sb="2" eb="4">
      <t>チク</t>
    </rPh>
    <rPh sb="4" eb="6">
      <t>ショウガイ</t>
    </rPh>
    <rPh sb="6" eb="8">
      <t>フクシ</t>
    </rPh>
    <rPh sb="8" eb="10">
      <t>クミアイ</t>
    </rPh>
    <phoneticPr fontId="5"/>
  </si>
  <si>
    <t>魚沼地域特別養護老人ホーム組合</t>
    <rPh sb="0" eb="2">
      <t>ウオヌマ</t>
    </rPh>
    <rPh sb="2" eb="4">
      <t>チイキ</t>
    </rPh>
    <rPh sb="4" eb="6">
      <t>トクベツ</t>
    </rPh>
    <rPh sb="6" eb="8">
      <t>ヨウゴ</t>
    </rPh>
    <rPh sb="8" eb="10">
      <t>ロウジン</t>
    </rPh>
    <rPh sb="13" eb="15">
      <t>クミアイ</t>
    </rPh>
    <phoneticPr fontId="5"/>
  </si>
  <si>
    <t>小千谷観光開発</t>
    <rPh sb="0" eb="3">
      <t>オヂヤ</t>
    </rPh>
    <rPh sb="3" eb="5">
      <t>カンコウ</t>
    </rPh>
    <rPh sb="5" eb="7">
      <t>カイハツ</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</si>
  <si>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</si>
  <si>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</si>
  <si>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</si>
  <si>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</si>
  <si>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</si>
  <si>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</si>
  <si>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</si>
  <si>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</si>
  <si>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</si>
  <si>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</si>
  <si>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</si>
  <si>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</si>
  <si>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将来負担比率及び実質公債費比率は下降傾向にあり、類似団体平均値と同程度の比率となっている。
これは中越大震災関連の災害復旧事業債等の償還によるものであるが、今後、大型普通建設事業に着手する予定があり、比率の増加も想定される。
引き続き、交付税措置のある地方債を有効活用するなど適正な地方債発行に努める。</t>
    <rPh sb="0" eb="2">
      <t>ショウライ</t>
    </rPh>
    <rPh sb="2" eb="4">
      <t>フタン</t>
    </rPh>
    <rPh sb="4" eb="6">
      <t>ヒリツ</t>
    </rPh>
    <rPh sb="6" eb="7">
      <t>オヨ</t>
    </rPh>
    <rPh sb="8" eb="10">
      <t>ジッシツ</t>
    </rPh>
    <rPh sb="10" eb="12">
      <t>コウサイ</t>
    </rPh>
    <rPh sb="12" eb="13">
      <t>ヒ</t>
    </rPh>
    <rPh sb="13" eb="15">
      <t>ヒリツ</t>
    </rPh>
    <rPh sb="16" eb="18">
      <t>カコウ</t>
    </rPh>
    <rPh sb="18" eb="20">
      <t>ケイコウ</t>
    </rPh>
    <rPh sb="24" eb="26">
      <t>ルイジ</t>
    </rPh>
    <rPh sb="26" eb="28">
      <t>ダンタイ</t>
    </rPh>
    <rPh sb="28" eb="30">
      <t>ヘイキン</t>
    </rPh>
    <rPh sb="30" eb="31">
      <t>チ</t>
    </rPh>
    <rPh sb="32" eb="35">
      <t>ドウテイド</t>
    </rPh>
    <rPh sb="36" eb="38">
      <t>ヒリツ</t>
    </rPh>
    <rPh sb="49" eb="51">
      <t>チュウエツ</t>
    </rPh>
    <rPh sb="51" eb="54">
      <t>ダイシンサイ</t>
    </rPh>
    <rPh sb="54" eb="56">
      <t>カンレン</t>
    </rPh>
    <rPh sb="57" eb="59">
      <t>サイガイ</t>
    </rPh>
    <rPh sb="59" eb="61">
      <t>フッキュウ</t>
    </rPh>
    <rPh sb="61" eb="63">
      <t>ジギョウ</t>
    </rPh>
    <rPh sb="63" eb="64">
      <t>サイ</t>
    </rPh>
    <rPh sb="64" eb="65">
      <t>トウ</t>
    </rPh>
    <rPh sb="66" eb="68">
      <t>ショウカン</t>
    </rPh>
    <rPh sb="78" eb="80">
      <t>コンゴ</t>
    </rPh>
    <rPh sb="81" eb="83">
      <t>オオガタ</t>
    </rPh>
    <rPh sb="83" eb="85">
      <t>フツウ</t>
    </rPh>
    <rPh sb="85" eb="87">
      <t>ケンセツ</t>
    </rPh>
    <rPh sb="87" eb="89">
      <t>ジギョウ</t>
    </rPh>
    <rPh sb="90" eb="92">
      <t>チャクシュ</t>
    </rPh>
    <rPh sb="94" eb="96">
      <t>ヨテイ</t>
    </rPh>
    <rPh sb="100" eb="102">
      <t>ヒリツ</t>
    </rPh>
    <rPh sb="103" eb="104">
      <t>ゾウ</t>
    </rPh>
    <rPh sb="104" eb="105">
      <t>カ</t>
    </rPh>
    <rPh sb="106" eb="108">
      <t>ソウテイ</t>
    </rPh>
    <rPh sb="113" eb="114">
      <t>ヒ</t>
    </rPh>
    <rPh sb="115" eb="116">
      <t>ツヅ</t>
    </rPh>
    <rPh sb="118" eb="121">
      <t>コウフゼイ</t>
    </rPh>
    <rPh sb="121" eb="123">
      <t>ソチ</t>
    </rPh>
    <rPh sb="126" eb="129">
      <t>チホウサイ</t>
    </rPh>
    <rPh sb="130" eb="132">
      <t>ユウコウ</t>
    </rPh>
    <rPh sb="132" eb="134">
      <t>カツヨウ</t>
    </rPh>
    <rPh sb="138" eb="140">
      <t>テキセイ</t>
    </rPh>
    <rPh sb="141" eb="144">
      <t>チホウサイ</t>
    </rPh>
    <rPh sb="144" eb="146">
      <t>ハッコウ</t>
    </rPh>
    <rPh sb="147" eb="148">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</si>
</sst>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63107</c:v>
                </c:pt>
                <c:pt idx="1">
                  <c:v>64373</c:v>
                </c:pt>
                <c:pt idx="2">
                  <c:v>101919</c:v>
                </c:pt>
                <c:pt idx="3">
                  <c:v>76496</c:v>
                </c:pt>
                <c:pt idx="4">
                  <c:v>57022</c:v>
                </c:pt>
              </c:numCache>
            </c:numRef>
          </c:val>
          <c:smooth val="0"/>
        </c:ser>
        <c:dLbls>
          <c:showLegendKey val="0"/>
          <c:showVal val="0"/>
          <c:showCatName val="0"/>
          <c:showSerName val="0"/>
          <c:showPercent val="0"/>
          <c:showBubbleSize val="0"/>
        </c:dLbls>
        <c:marker val="1"/>
        <c:smooth val="0"/>
        <c:axId val="94449664"/>
        <c:axId val="94451200"/>
      </c:lineChart>
      <c:catAx>
        <c:axId val="94449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51200"/>
        <c:crosses val="autoZero"/>
        <c:auto val="1"/>
        <c:lblAlgn val="ctr"/>
        <c:lblOffset val="100"/>
        <c:tickLblSkip val="1"/>
        <c:tickMarkSkip val="1"/>
        <c:noMultiLvlLbl val="0"/>
      </c:catAx>
      <c:valAx>
        <c:axId val="944512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49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4.87</c:v>
                </c:pt>
                <c:pt idx="1">
                  <c:v>4</c:v>
                </c:pt>
                <c:pt idx="2">
                  <c:v>4.1900000000000004</c:v>
                </c:pt>
                <c:pt idx="3">
                  <c:v>4.3099999999999996</c:v>
                </c:pt>
                <c:pt idx="4">
                  <c:v>8.39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42.21</c:v>
                </c:pt>
                <c:pt idx="1">
                  <c:v>45.41</c:v>
                </c:pt>
                <c:pt idx="2">
                  <c:v>45.22</c:v>
                </c:pt>
                <c:pt idx="3">
                  <c:v>42.24</c:v>
                </c:pt>
                <c:pt idx="4">
                  <c:v>42.7</c:v>
                </c:pt>
              </c:numCache>
            </c:numRef>
          </c:val>
        </c:ser>
        <c:dLbls>
          <c:showLegendKey val="0"/>
          <c:showVal val="0"/>
          <c:showCatName val="0"/>
          <c:showSerName val="0"/>
          <c:showPercent val="0"/>
          <c:showBubbleSize val="0"/>
        </c:dLbls>
        <c:gapWidth val="250"/>
        <c:overlap val="100"/>
        <c:axId val="94310400"/>
        <c:axId val="94311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2.77</c:v>
                </c:pt>
                <c:pt idx="1">
                  <c:v>1.55</c:v>
                </c:pt>
                <c:pt idx="2">
                  <c:v>0.38</c:v>
                </c:pt>
                <c:pt idx="3">
                  <c:v>-3.28</c:v>
                </c:pt>
                <c:pt idx="4">
                  <c:v>6.33</c:v>
                </c:pt>
              </c:numCache>
            </c:numRef>
          </c:val>
          <c:smooth val="0"/>
        </c:ser>
        <c:dLbls>
          <c:showLegendKey val="0"/>
          <c:showVal val="0"/>
          <c:showCatName val="0"/>
          <c:showSerName val="0"/>
          <c:showPercent val="0"/>
          <c:showBubbleSize val="0"/>
        </c:dLbls>
        <c:marker val="1"/>
        <c:smooth val="0"/>
        <c:axId val="94310400"/>
        <c:axId val="94311936"/>
      </c:lineChart>
      <c:catAx>
        <c:axId val="9431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311936"/>
        <c:crosses val="autoZero"/>
        <c:auto val="1"/>
        <c:lblAlgn val="ctr"/>
        <c:lblOffset val="100"/>
        <c:tickLblSkip val="1"/>
        <c:tickMarkSkip val="1"/>
        <c:noMultiLvlLbl val="0"/>
      </c:catAx>
      <c:valAx>
        <c:axId val="9431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1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0.06</c:v>
                </c:pt>
                <c:pt idx="4">
                  <c:v>#N/A</c:v>
                </c:pt>
                <c:pt idx="5">
                  <c:v>0.18</c:v>
                </c:pt>
                <c:pt idx="6">
                  <c:v>#N/A</c:v>
                </c:pt>
                <c:pt idx="7">
                  <c:v>0.18</c:v>
                </c:pt>
                <c:pt idx="8">
                  <c:v>#N/A</c:v>
                </c:pt>
                <c:pt idx="9">
                  <c:v>0.18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工業団地事業特別会計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1.26</c:v>
                </c:pt>
                <c:pt idx="2">
                  <c:v>#N/A</c:v>
                </c:pt>
                <c:pt idx="3">
                  <c:v>1.43</c:v>
                </c:pt>
                <c:pt idx="4">
                  <c:v>#N/A</c:v>
                </c:pt>
                <c:pt idx="5">
                  <c:v>1.1299999999999999</c:v>
                </c:pt>
                <c:pt idx="6">
                  <c:v>#N/A</c:v>
                </c:pt>
                <c:pt idx="7">
                  <c:v>1.1499999999999999</c:v>
                </c:pt>
                <c:pt idx="8">
                  <c:v>#N/A</c:v>
                </c:pt>
                <c:pt idx="9">
                  <c:v>1.1000000000000001</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0.26</c:v>
                </c:pt>
                <c:pt idx="2">
                  <c:v>#N/A</c:v>
                </c:pt>
                <c:pt idx="3">
                  <c:v>0.27</c:v>
                </c:pt>
                <c:pt idx="4">
                  <c:v>#N/A</c:v>
                </c:pt>
                <c:pt idx="5">
                  <c:v>0.33</c:v>
                </c:pt>
                <c:pt idx="6">
                  <c:v>#N/A</c:v>
                </c:pt>
                <c:pt idx="7">
                  <c:v>1.38</c:v>
                </c:pt>
                <c:pt idx="8">
                  <c:v>#N/A</c:v>
                </c:pt>
                <c:pt idx="9">
                  <c:v>1.36</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1.33</c:v>
                </c:pt>
                <c:pt idx="2">
                  <c:v>#N/A</c:v>
                </c:pt>
                <c:pt idx="3">
                  <c:v>2.52</c:v>
                </c:pt>
                <c:pt idx="4">
                  <c:v>#N/A</c:v>
                </c:pt>
                <c:pt idx="5">
                  <c:v>1.79</c:v>
                </c:pt>
                <c:pt idx="6">
                  <c:v>#N/A</c:v>
                </c:pt>
                <c:pt idx="7">
                  <c:v>0.55000000000000004</c:v>
                </c:pt>
                <c:pt idx="8">
                  <c:v>#N/A</c:v>
                </c:pt>
                <c:pt idx="9">
                  <c:v>1.94</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3.34</c:v>
                </c:pt>
                <c:pt idx="2">
                  <c:v>#N/A</c:v>
                </c:pt>
                <c:pt idx="3">
                  <c:v>3.8</c:v>
                </c:pt>
                <c:pt idx="4">
                  <c:v>#N/A</c:v>
                </c:pt>
                <c:pt idx="5">
                  <c:v>4.2300000000000004</c:v>
                </c:pt>
                <c:pt idx="6">
                  <c:v>#N/A</c:v>
                </c:pt>
                <c:pt idx="7">
                  <c:v>4.5</c:v>
                </c:pt>
                <c:pt idx="8">
                  <c:v>#N/A</c:v>
                </c:pt>
                <c:pt idx="9">
                  <c:v>4.72</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10.77</c:v>
                </c:pt>
                <c:pt idx="2">
                  <c:v>#N/A</c:v>
                </c:pt>
                <c:pt idx="3">
                  <c:v>9.16</c:v>
                </c:pt>
                <c:pt idx="4">
                  <c:v>#N/A</c:v>
                </c:pt>
                <c:pt idx="5">
                  <c:v>7.78</c:v>
                </c:pt>
                <c:pt idx="6">
                  <c:v>#N/A</c:v>
                </c:pt>
                <c:pt idx="7">
                  <c:v>6.3</c:v>
                </c:pt>
                <c:pt idx="8">
                  <c:v>#N/A</c:v>
                </c:pt>
                <c:pt idx="9">
                  <c:v>5.57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3.21</c:v>
                </c:pt>
                <c:pt idx="2">
                  <c:v>#N/A</c:v>
                </c:pt>
                <c:pt idx="3">
                  <c:v>3.95</c:v>
                </c:pt>
                <c:pt idx="4">
                  <c:v>#N/A</c:v>
                </c:pt>
                <c:pt idx="5">
                  <c:v>4.57</c:v>
                </c:pt>
                <c:pt idx="6">
                  <c:v>#N/A</c:v>
                </c:pt>
                <c:pt idx="7">
                  <c:v>5.42</c:v>
                </c:pt>
                <c:pt idx="8">
                  <c:v>#N/A</c:v>
                </c:pt>
                <c:pt idx="9">
                  <c:v>5.75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4.8600000000000003</c:v>
                </c:pt>
                <c:pt idx="2">
                  <c:v>#N/A</c:v>
                </c:pt>
                <c:pt idx="3">
                  <c:v>4</c:v>
                </c:pt>
                <c:pt idx="4">
                  <c:v>#N/A</c:v>
                </c:pt>
                <c:pt idx="5">
                  <c:v>4.1900000000000004</c:v>
                </c:pt>
                <c:pt idx="6">
                  <c:v>#N/A</c:v>
                </c:pt>
                <c:pt idx="7">
                  <c:v>4.3099999999999996</c:v>
                </c:pt>
                <c:pt idx="8">
                  <c:v>#N/A</c:v>
                </c:pt>
                <c:pt idx="9">
                  <c:v>8.3800000000000008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8.82</c:v>
                </c:pt>
                <c:pt idx="2">
                  <c:v>#N/A</c:v>
                </c:pt>
                <c:pt idx="3">
                  <c:v>10.07</c:v>
                </c:pt>
                <c:pt idx="4">
                  <c:v>#N/A</c:v>
                </c:pt>
                <c:pt idx="5">
                  <c:v>10.88</c:v>
                </c:pt>
                <c:pt idx="6">
                  <c:v>#N/A</c:v>
                </c:pt>
                <c:pt idx="7">
                  <c:v>10.54</c:v>
                </c:pt>
                <c:pt idx="8">
                  <c:v>#N/A</c:v>
                </c:pt>
                <c:pt idx="9">
                  <c:v>12.13</c:v>
                </c:pt>
              </c:numCache>
            </c:numRef>
          </c:val>
        </c:ser>
        <c:dLbls>
          <c:showLegendKey val="0"/>
          <c:showVal val="0"/>
          <c:showCatName val="0"/>
          <c:showSerName val="0"/>
          <c:showPercent val="0"/>
          <c:showBubbleSize val="0"/>
        </c:dLbls>
        <c:gapWidth val="150"/>
        <c:overlap val="100"/>
        <c:axId val="110527232"/>
        <c:axId val="110528768"/>
      </c:barChart>
      <c:catAx>
        <c:axId val="11052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28768"/>
        <c:crosses val="autoZero"/>
        <c:auto val="1"/>
        <c:lblAlgn val="ctr"/>
        <c:lblOffset val="100"/>
        <c:tickLblSkip val="1"/>
        <c:tickMarkSkip val="1"/>
        <c:noMultiLvlLbl val="0"/>
      </c:catAx>
      <c:valAx>
        <c:axId val="11052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27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1946</c:v>
                </c:pt>
                <c:pt idx="5">
                  <c:v>1886</c:v>
                </c:pt>
                <c:pt idx="8">
                  <c:v>1908</c:v>
                </c:pt>
                <c:pt idx="11">
                  <c:v>1965</c:v>
                </c:pt>
                <c:pt idx="14">
                  <c:v>1878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c:v>
                </c:pt>
                <c:pt idx="3">
                  <c:v>37</c:v>
                </c:pt>
                <c:pt idx="6">
                  <c:v>16</c:v>
                </c:pt>
                <c:pt idx="9">
                  <c:v>15</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1079</c:v>
                </c:pt>
                <c:pt idx="3">
                  <c:v>1070</c:v>
                </c:pt>
                <c:pt idx="6">
                  <c:v>1089</c:v>
                </c:pt>
                <c:pt idx="9">
                  <c:v>1026</c:v>
                </c:pt>
                <c:pt idx="12">
                  <c:v>993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1884</c:v>
                </c:pt>
                <c:pt idx="3">
                  <c:v>1667</c:v>
                </c:pt>
                <c:pt idx="6">
                  <c:v>1658</c:v>
                </c:pt>
                <c:pt idx="9">
                  <c:v>1651</c:v>
                </c:pt>
                <c:pt idx="12">
                  <c:v>1599</c:v>
                </c:pt>
              </c:numCache>
            </c:numRef>
          </c:val>
        </c:ser>
        <c:dLbls>
          <c:showLegendKey val="0"/>
          <c:showVal val="0"/>
          <c:showCatName val="0"/>
          <c:showSerName val="0"/>
          <c:showPercent val="0"/>
          <c:showBubbleSize val="0"/>
        </c:dLbls>
        <c:gapWidth val="100"/>
        <c:overlap val="100"/>
        <c:axId val="4704128"/>
        <c:axId val="471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1054</c:v>
                </c:pt>
                <c:pt idx="2">
                  <c:v>#N/A</c:v>
                </c:pt>
                <c:pt idx="3">
                  <c:v>#N/A</c:v>
                </c:pt>
                <c:pt idx="4">
                  <c:v>888</c:v>
                </c:pt>
                <c:pt idx="5">
                  <c:v>#N/A</c:v>
                </c:pt>
                <c:pt idx="6">
                  <c:v>#N/A</c:v>
                </c:pt>
                <c:pt idx="7">
                  <c:v>855</c:v>
                </c:pt>
                <c:pt idx="8">
                  <c:v>#N/A</c:v>
                </c:pt>
                <c:pt idx="9">
                  <c:v>#N/A</c:v>
                </c:pt>
                <c:pt idx="10">
                  <c:v>727</c:v>
                </c:pt>
                <c:pt idx="11">
                  <c:v>#N/A</c:v>
                </c:pt>
                <c:pt idx="12">
                  <c:v>#N/A</c:v>
                </c:pt>
                <c:pt idx="13">
                  <c:v>731</c:v>
                </c:pt>
                <c:pt idx="14">
                  <c:v>#N/A</c:v>
                </c:pt>
              </c:numCache>
            </c:numRef>
          </c:val>
          <c:smooth val="0"/>
        </c:ser>
        <c:dLbls>
          <c:showLegendKey val="0"/>
          <c:showVal val="0"/>
          <c:showCatName val="0"/>
          <c:showSerName val="0"/>
          <c:showPercent val="0"/>
          <c:showBubbleSize val="0"/>
        </c:dLbls>
        <c:marker val="1"/>
        <c:smooth val="0"/>
        <c:axId val="4704128"/>
        <c:axId val="4714496"/>
      </c:lineChart>
      <c:catAx>
        <c:axId val="470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4496"/>
        <c:crosses val="autoZero"/>
        <c:auto val="1"/>
        <c:lblAlgn val="ctr"/>
        <c:lblOffset val="100"/>
        <c:tickLblSkip val="1"/>
        <c:tickMarkSkip val="1"/>
        <c:noMultiLvlLbl val="0"/>
      </c:catAx>
      <c:valAx>
        <c:axId val="471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17909</c:v>
                </c:pt>
                <c:pt idx="5">
                  <c:v>17604</c:v>
                </c:pt>
                <c:pt idx="8">
                  <c:v>17976</c:v>
                </c:pt>
                <c:pt idx="11">
                  <c:v>18126</c:v>
                </c:pt>
                <c:pt idx="14">
                  <c:v>17649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2211</c:v>
                </c:pt>
                <c:pt idx="5">
                  <c:v>1917</c:v>
                </c:pt>
                <c:pt idx="8">
                  <c:v>1650</c:v>
                </c:pt>
                <c:pt idx="11">
                  <c:v>1384</c:v>
                </c:pt>
                <c:pt idx="14">
                  <c:v>1167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4575</c:v>
                </c:pt>
                <c:pt idx="5">
                  <c:v>4825</c:v>
                </c:pt>
                <c:pt idx="8">
                  <c:v>4842</c:v>
                </c:pt>
                <c:pt idx="11">
                  <c:v>4505</c:v>
                </c:pt>
                <c:pt idx="14">
                  <c:v>4722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4143</c:v>
                </c:pt>
                <c:pt idx="3">
                  <c:v>4123</c:v>
                </c:pt>
                <c:pt idx="6">
                  <c:v>4006</c:v>
                </c:pt>
                <c:pt idx="9">
                  <c:v>3143</c:v>
                </c:pt>
                <c:pt idx="12">
                  <c:v>2910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c:v>
                </c:pt>
                <c:pt idx="3">
                  <c:v>9</c:v>
                </c:pt>
                <c:pt idx="6">
                  <c:v>8</c:v>
                </c:pt>
                <c:pt idx="9">
                  <c:v>49</c:v>
                </c:pt>
                <c:pt idx="12">
                  <c:v>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11849</c:v>
                </c:pt>
                <c:pt idx="3">
                  <c:v>11241</c:v>
                </c:pt>
                <c:pt idx="6">
                  <c:v>10734</c:v>
                </c:pt>
                <c:pt idx="9">
                  <c:v>9870</c:v>
                </c:pt>
                <c:pt idx="12">
                  <c:v>9070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128</c:v>
                </c:pt>
                <c:pt idx="3">
                  <c:v>95</c:v>
                </c:pt>
                <c:pt idx="6">
                  <c:v>83</c:v>
                </c:pt>
                <c:pt idx="9">
                  <c:v>70</c:v>
                </c:pt>
                <c:pt idx="12">
                  <c:v>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14808</c:v>
                </c:pt>
                <c:pt idx="3">
                  <c:v>14911</c:v>
                </c:pt>
                <c:pt idx="6">
                  <c:v>16005</c:v>
                </c:pt>
                <c:pt idx="9">
                  <c:v>16661</c:v>
                </c:pt>
                <c:pt idx="12">
                  <c:v>16370</c:v>
                </c:pt>
              </c:numCache>
            </c:numRef>
          </c:val>
        </c:ser>
        <c:dLbls>
          <c:showLegendKey val="0"/>
          <c:showVal val="0"/>
          <c:showCatName val="0"/>
          <c:showSerName val="0"/>
          <c:showPercent val="0"/>
          <c:showBubbleSize val="0"/>
        </c:dLbls>
        <c:gapWidth val="100"/>
        <c:overlap val="100"/>
        <c:axId val="110444928"/>
        <c:axId val="110446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6243</c:v>
                </c:pt>
                <c:pt idx="2">
                  <c:v>#N/A</c:v>
                </c:pt>
                <c:pt idx="3">
                  <c:v>#N/A</c:v>
                </c:pt>
                <c:pt idx="4">
                  <c:v>6034</c:v>
                </c:pt>
                <c:pt idx="5">
                  <c:v>#N/A</c:v>
                </c:pt>
                <c:pt idx="6">
                  <c:v>#N/A</c:v>
                </c:pt>
                <c:pt idx="7">
                  <c:v>6369</c:v>
                </c:pt>
                <c:pt idx="8">
                  <c:v>#N/A</c:v>
                </c:pt>
                <c:pt idx="9">
                  <c:v>#N/A</c:v>
                </c:pt>
                <c:pt idx="10">
                  <c:v>5778</c:v>
                </c:pt>
                <c:pt idx="11">
                  <c:v>#N/A</c:v>
                </c:pt>
                <c:pt idx="12">
                  <c:v>#N/A</c:v>
                </c:pt>
                <c:pt idx="13">
                  <c:v>4967</c:v>
                </c:pt>
                <c:pt idx="14">
                  <c:v>#N/A</c:v>
                </c:pt>
              </c:numCache>
            </c:numRef>
          </c:val>
          <c:smooth val="0"/>
        </c:ser>
        <c:dLbls>
          <c:showLegendKey val="0"/>
          <c:showVal val="0"/>
          <c:showCatName val="0"/>
          <c:showSerName val="0"/>
          <c:showPercent val="0"/>
          <c:showBubbleSize val="0"/>
        </c:dLbls>
        <c:marker val="1"/>
        <c:smooth val="0"/>
        <c:axId val="110444928"/>
        <c:axId val="110446848"/>
      </c:lineChart>
      <c:catAx>
        <c:axId val="11044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446848"/>
        <c:crosses val="autoZero"/>
        <c:auto val="1"/>
        <c:lblAlgn val="ctr"/>
        <c:lblOffset val="100"/>
        <c:tickLblSkip val="1"/>
        <c:tickMarkSkip val="1"/>
        <c:noMultiLvlLbl val="0"/>
      </c:catAx>
      <c:valAx>
        <c:axId val="11044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4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886336"/>
        <c:axId val="118531584"/>
      </c:scatterChart>
      <c:valAx>
        <c:axId val="1178863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531584"/>
        <c:crosses val="autoZero"/>
        <c:crossBetween val="midCat"/>
      </c:valAx>
      <c:valAx>
        <c:axId val="118531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886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c:v>
                </c:pt>
                <c:pt idx="1">
                  <c:v>11.7</c:v>
                </c:pt>
                <c:pt idx="2">
                  <c:v>11</c:v>
                </c:pt>
                <c:pt idx="3">
                  <c:v>9.8000000000000007</c:v>
                </c:pt>
                <c:pt idx="4">
                  <c:v>9.1</c:v>
                </c:pt>
              </c:numCache>
            </c:numRef>
          </c:xVal>
          <c:yVal>
            <c:numRef>
              <c:f>公会計指標分析・財政指標組合せ分析表!$K$73:$O$73</c:f>
              <c:numCache>
                <c:formatCode>#,##0.0;"▲ "#,##0.0</c:formatCode>
                <c:ptCount val="5"/>
                <c:pt idx="0">
                  <c:v>73.400000000000006</c:v>
                </c:pt>
                <c:pt idx="1">
                  <c:v>72</c:v>
                </c:pt>
                <c:pt idx="2">
                  <c:v>75.5</c:v>
                </c:pt>
                <c:pt idx="3">
                  <c:v>69.900000000000006</c:v>
                </c:pt>
                <c:pt idx="4">
                  <c:v>56.9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13.5</c:v>
                </c:pt>
                <c:pt idx="1">
                  <c:v>12.4</c:v>
                </c:pt>
                <c:pt idx="2">
                  <c:v>11.5</c:v>
                </c:pt>
                <c:pt idx="3">
                  <c:v>10.4</c:v>
                </c:pt>
                <c:pt idx="4">
                  <c:v>10.199999999999999</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56.8</c:v>
                </c:pt>
              </c:numCache>
            </c:numRef>
          </c:yVal>
          <c:smooth val="0"/>
        </c:ser>
        <c:dLbls>
          <c:showLegendKey val="0"/>
          <c:showVal val="0"/>
          <c:showCatName val="0"/>
          <c:showSerName val="0"/>
          <c:showPercent val="0"/>
          <c:showBubbleSize val="0"/>
        </c:dLbls>
        <c:axId val="118237824"/>
        <c:axId val="118244096"/>
      </c:scatterChart>
      <c:valAx>
        <c:axId val="118237824"/>
        <c:scaling>
          <c:orientation val="minMax"/>
          <c:max val="13.9"/>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244096"/>
        <c:crosses val="autoZero"/>
        <c:crossBetween val="midCat"/>
      </c:valAx>
      <c:valAx>
        <c:axId val="118244096"/>
        <c:scaling>
          <c:orientation val="minMax"/>
          <c:max val="8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237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37,130
36,962
155.19
17,460,307
16,553,236
871,996
10,393,385
16,369,991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市民税、固定資産税の減収により前年比▲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ポイントとなった。主要な自主財源である市税の徴収確保に努めつつ</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定員管理の取組みなどにより歳出削減を実施し、財政基盤の強化に努める。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76200</xdr:rowOff>
    </xdr:to>
    <xdr:cxnSp macro="">
      <xdr:nvCxnSpPr>
        <xdr:cNvPr id="68" name="直線コネクタ 67"/>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76200</xdr:rowOff>
    </xdr:to>
    <xdr:cxnSp macro="">
      <xdr:nvCxnSpPr>
        <xdr:cNvPr id="71" name="直線コネクタ 70"/>
        <xdr:cNvCxnSpPr/>
      </xdr:nvCxnSpPr>
      <xdr:spPr>
        <a:xfrm flipV="1">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96308</xdr:rowOff>
    </xdr:to>
    <xdr:cxnSp macro="">
      <xdr:nvCxnSpPr>
        <xdr:cNvPr id="74" name="直線コネクタ 73"/>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96308</xdr:rowOff>
    </xdr:to>
    <xdr:cxnSp macro="">
      <xdr:nvCxnSpPr>
        <xdr:cNvPr id="77" name="直線コネクタ 76"/>
        <xdr:cNvCxnSpPr/>
      </xdr:nvCxnSpPr>
      <xdr:spPr>
        <a:xfrm>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8"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9" name="円/楕円 88"/>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90" name="テキスト ボックス 89"/>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157285</xdr:rowOff>
    </xdr:from>
    <xdr:ext cx="762000" cy="259045"/>
    <xdr:sp macro="" textlink="">
      <xdr:nvSpPr>
        <xdr:cNvPr id="94" name="テキスト ボックス 93"/>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退職手当の減及び地方消費税交付金の増などにより前年比</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ポイント上昇し、類似団体平均値</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年振りに下回る結果となった。</a:t>
          </a:r>
          <a:endParaRPr lang="ja-JP" altLang="ja-JP" sz="1400">
            <a:effectLst/>
          </a:endParaRPr>
        </a:p>
        <a:p>
          <a:r>
            <a:rPr kumimoji="1" lang="ja-JP" altLang="ja-JP" sz="1100">
              <a:solidFill>
                <a:schemeClr val="dk1"/>
              </a:solidFill>
              <a:effectLst/>
              <a:latin typeface="+mn-lt"/>
              <a:ea typeface="+mn-ea"/>
              <a:cs typeface="+mn-cs"/>
            </a:rPr>
            <a:t>　ただし、市税や普通交付税の減少及び</a:t>
          </a:r>
          <a:r>
            <a:rPr kumimoji="1" lang="ja-JP" altLang="en-US" sz="1100">
              <a:solidFill>
                <a:schemeClr val="dk1"/>
              </a:solidFill>
              <a:effectLst/>
              <a:latin typeface="+mn-lt"/>
              <a:ea typeface="+mn-ea"/>
              <a:cs typeface="+mn-cs"/>
            </a:rPr>
            <a:t>小千谷総合</a:t>
          </a:r>
          <a:r>
            <a:rPr kumimoji="1" lang="ja-JP" altLang="ja-JP" sz="1100">
              <a:solidFill>
                <a:schemeClr val="dk1"/>
              </a:solidFill>
              <a:effectLst/>
              <a:latin typeface="+mn-lt"/>
              <a:ea typeface="+mn-ea"/>
              <a:cs typeface="+mn-cs"/>
            </a:rPr>
            <a:t>病院跡地</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事業などの大型普通建設事業による増加要因もあり、引き続き定員管理、行財政改革への取組みを通じて歳出の徹底的な見直しを図る。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118321</xdr:rowOff>
    </xdr:from>
    <xdr:to>
      <xdr:col>7</xdr:col>
      <xdr:colOff>152400</xdr:colOff>
      <xdr:row>65</xdr:row>
      <xdr:rowOff>28787</xdr:rowOff>
    </xdr:to>
    <xdr:cxnSp macro="">
      <xdr:nvCxnSpPr>
        <xdr:cNvPr id="131" name="直線コネクタ 130"/>
        <xdr:cNvCxnSpPr/>
      </xdr:nvCxnSpPr>
      <xdr:spPr>
        <a:xfrm flipV="1">
          <a:off x="4114800" y="10919671"/>
          <a:ext cx="8382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28787</xdr:rowOff>
    </xdr:from>
    <xdr:to>
      <xdr:col>6</xdr:col>
      <xdr:colOff>0</xdr:colOff>
      <xdr:row>65</xdr:row>
      <xdr:rowOff>48895</xdr:rowOff>
    </xdr:to>
    <xdr:cxnSp macro="">
      <xdr:nvCxnSpPr>
        <xdr:cNvPr id="134" name="直線コネクタ 133"/>
        <xdr:cNvCxnSpPr/>
      </xdr:nvCxnSpPr>
      <xdr:spPr>
        <a:xfrm flipV="1">
          <a:off x="3225800" y="1117303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105198</xdr:rowOff>
    </xdr:from>
    <xdr:to>
      <xdr:col>6</xdr:col>
      <xdr:colOff>50800</xdr:colOff>
      <xdr:row>65</xdr:row>
      <xdr:rowOff>35348</xdr:rowOff>
    </xdr:to>
    <xdr:sp macro="" textlink="">
      <xdr:nvSpPr>
        <xdr:cNvPr id="135" name="フローチャート : 判断 134"/>
        <xdr:cNvSpPr/>
      </xdr:nvSpPr>
      <xdr:spPr>
        <a:xfrm>
          <a:off x="4064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45525</xdr:rowOff>
    </xdr:from>
    <xdr:ext cx="736600" cy="259045"/>
    <xdr:sp macro="" textlink="">
      <xdr:nvSpPr>
        <xdr:cNvPr id="136" name="テキスト ボックス 135"/>
        <xdr:cNvSpPr txBox="1"/>
      </xdr:nvSpPr>
      <xdr:spPr>
        <a:xfrm>
          <a:off x="3733800" y="10846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16721</xdr:rowOff>
    </xdr:from>
    <xdr:to>
      <xdr:col>4</xdr:col>
      <xdr:colOff>482600</xdr:colOff>
      <xdr:row>65</xdr:row>
      <xdr:rowOff>48895</xdr:rowOff>
    </xdr:to>
    <xdr:cxnSp macro="">
      <xdr:nvCxnSpPr>
        <xdr:cNvPr id="137" name="直線コネクタ 136"/>
        <xdr:cNvCxnSpPr/>
      </xdr:nvCxnSpPr>
      <xdr:spPr>
        <a:xfrm>
          <a:off x="2336800" y="1116097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69004</xdr:rowOff>
    </xdr:from>
    <xdr:to>
      <xdr:col>4</xdr:col>
      <xdr:colOff>533400</xdr:colOff>
      <xdr:row>64</xdr:row>
      <xdr:rowOff>170604</xdr:rowOff>
    </xdr:to>
    <xdr:sp macro="" textlink="">
      <xdr:nvSpPr>
        <xdr:cNvPr id="138" name="フローチャート : 判断 137"/>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9331</xdr:rowOff>
    </xdr:from>
    <xdr:ext cx="762000" cy="259045"/>
    <xdr:sp macro="" textlink="">
      <xdr:nvSpPr>
        <xdr:cNvPr id="139" name="テキスト ボックス 138"/>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95673</xdr:rowOff>
    </xdr:from>
    <xdr:to>
      <xdr:col>3</xdr:col>
      <xdr:colOff>279400</xdr:colOff>
      <xdr:row>65</xdr:row>
      <xdr:rowOff>16721</xdr:rowOff>
    </xdr:to>
    <xdr:cxnSp macro="">
      <xdr:nvCxnSpPr>
        <xdr:cNvPr id="140" name="直線コネクタ 139"/>
        <xdr:cNvCxnSpPr/>
      </xdr:nvCxnSpPr>
      <xdr:spPr>
        <a:xfrm>
          <a:off x="1447800" y="11068473"/>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93133</xdr:rowOff>
    </xdr:from>
    <xdr:to>
      <xdr:col>3</xdr:col>
      <xdr:colOff>330200</xdr:colOff>
      <xdr:row>65</xdr:row>
      <xdr:rowOff>23283</xdr:rowOff>
    </xdr:to>
    <xdr:sp macro="" textlink="">
      <xdr:nvSpPr>
        <xdr:cNvPr id="141" name="フローチャート : 判断 140"/>
        <xdr:cNvSpPr/>
      </xdr:nvSpPr>
      <xdr:spPr>
        <a:xfrm>
          <a:off x="2286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33460</xdr:rowOff>
    </xdr:from>
    <xdr:ext cx="762000" cy="259045"/>
    <xdr:sp macro="" textlink="">
      <xdr:nvSpPr>
        <xdr:cNvPr id="142" name="テキスト ボックス 141"/>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43" name="フローチャート : 判断 142"/>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155381</xdr:rowOff>
    </xdr:from>
    <xdr:ext cx="762000" cy="259045"/>
    <xdr:sp macro="" textlink="">
      <xdr:nvSpPr>
        <xdr:cNvPr id="144" name="テキスト ボックス 143"/>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67521</xdr:rowOff>
    </xdr:from>
    <xdr:to>
      <xdr:col>7</xdr:col>
      <xdr:colOff>203200</xdr:colOff>
      <xdr:row>63</xdr:row>
      <xdr:rowOff>169121</xdr:rowOff>
    </xdr:to>
    <xdr:sp macro="" textlink="">
      <xdr:nvSpPr>
        <xdr:cNvPr id="150" name="円/楕円 149"/>
        <xdr:cNvSpPr/>
      </xdr:nvSpPr>
      <xdr:spPr>
        <a:xfrm>
          <a:off x="49022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84048</xdr:rowOff>
    </xdr:from>
    <xdr:ext cx="762000" cy="259045"/>
    <xdr:sp macro="" textlink="">
      <xdr:nvSpPr>
        <xdr:cNvPr id="151" name="財政構造の弾力性該当値テキスト"/>
        <xdr:cNvSpPr txBox="1"/>
      </xdr:nvSpPr>
      <xdr:spPr>
        <a:xfrm>
          <a:off x="50419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149437</xdr:rowOff>
    </xdr:from>
    <xdr:to>
      <xdr:col>6</xdr:col>
      <xdr:colOff>50800</xdr:colOff>
      <xdr:row>65</xdr:row>
      <xdr:rowOff>79587</xdr:rowOff>
    </xdr:to>
    <xdr:sp macro="" textlink="">
      <xdr:nvSpPr>
        <xdr:cNvPr id="152" name="円/楕円 151"/>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64364</xdr:rowOff>
    </xdr:from>
    <xdr:ext cx="736600" cy="259045"/>
    <xdr:sp macro="" textlink="">
      <xdr:nvSpPr>
        <xdr:cNvPr id="153" name="テキスト ボックス 152"/>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169545</xdr:rowOff>
    </xdr:from>
    <xdr:to>
      <xdr:col>4</xdr:col>
      <xdr:colOff>533400</xdr:colOff>
      <xdr:row>65</xdr:row>
      <xdr:rowOff>99695</xdr:rowOff>
    </xdr:to>
    <xdr:sp macro="" textlink="">
      <xdr:nvSpPr>
        <xdr:cNvPr id="154" name="円/楕円 153"/>
        <xdr:cNvSpPr/>
      </xdr:nvSpPr>
      <xdr:spPr>
        <a:xfrm>
          <a:off x="3175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55" name="テキスト ボックス 154"/>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137371</xdr:rowOff>
    </xdr:from>
    <xdr:to>
      <xdr:col>3</xdr:col>
      <xdr:colOff>330200</xdr:colOff>
      <xdr:row>65</xdr:row>
      <xdr:rowOff>67521</xdr:rowOff>
    </xdr:to>
    <xdr:sp macro="" textlink="">
      <xdr:nvSpPr>
        <xdr:cNvPr id="156" name="円/楕円 155"/>
        <xdr:cNvSpPr/>
      </xdr:nvSpPr>
      <xdr:spPr>
        <a:xfrm>
          <a:off x="2286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52298</xdr:rowOff>
    </xdr:from>
    <xdr:ext cx="762000" cy="259045"/>
    <xdr:sp macro="" textlink="">
      <xdr:nvSpPr>
        <xdr:cNvPr id="157" name="テキスト ボックス 156"/>
        <xdr:cNvSpPr txBox="1"/>
      </xdr:nvSpPr>
      <xdr:spPr>
        <a:xfrm>
          <a:off x="1955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44873</xdr:rowOff>
    </xdr:from>
    <xdr:to>
      <xdr:col>2</xdr:col>
      <xdr:colOff>127000</xdr:colOff>
      <xdr:row>64</xdr:row>
      <xdr:rowOff>146473</xdr:rowOff>
    </xdr:to>
    <xdr:sp macro="" textlink="">
      <xdr:nvSpPr>
        <xdr:cNvPr id="158" name="円/楕円 157"/>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156650</xdr:rowOff>
    </xdr:from>
    <xdr:ext cx="762000" cy="259045"/>
    <xdr:sp macro="" textlink="">
      <xdr:nvSpPr>
        <xdr:cNvPr id="159" name="テキスト ボックス 158"/>
        <xdr:cNvSpPr txBox="1"/>
      </xdr:nvSpPr>
      <xdr:spPr>
        <a:xfrm>
          <a:off x="1066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[159,424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148,075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退職手当等の減少により前年度比▲</a:t>
          </a:r>
          <a:r>
            <a:rPr kumimoji="1" lang="en-US" altLang="ja-JP" sz="1100">
              <a:solidFill>
                <a:schemeClr val="dk1"/>
              </a:solidFill>
              <a:effectLst/>
              <a:latin typeface="+mn-lt"/>
              <a:ea typeface="+mn-ea"/>
              <a:cs typeface="+mn-cs"/>
            </a:rPr>
            <a:t>4,068</a:t>
          </a:r>
          <a:r>
            <a:rPr kumimoji="1" lang="ja-JP" altLang="ja-JP" sz="1100">
              <a:solidFill>
                <a:schemeClr val="dk1"/>
              </a:solidFill>
              <a:effectLst/>
              <a:latin typeface="+mn-lt"/>
              <a:ea typeface="+mn-ea"/>
              <a:cs typeface="+mn-cs"/>
            </a:rPr>
            <a:t>円となったが、類似団体平均値を上回っている。</a:t>
          </a:r>
          <a:endParaRPr lang="ja-JP" altLang="ja-JP" sz="1400">
            <a:effectLst/>
          </a:endParaRPr>
        </a:p>
        <a:p>
          <a:r>
            <a:rPr kumimoji="1" lang="ja-JP" altLang="ja-JP" sz="1100">
              <a:solidFill>
                <a:schemeClr val="dk1"/>
              </a:solidFill>
              <a:effectLst/>
              <a:latin typeface="+mn-lt"/>
              <a:ea typeface="+mn-ea"/>
              <a:cs typeface="+mn-cs"/>
            </a:rPr>
            <a:t>　今後も引き続き行政改革による事務事業の見直しや中長期的な財政計画を見通し、健全な財政運営に努める必要がある。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152200</xdr:rowOff>
    </xdr:from>
    <xdr:to>
      <xdr:col>7</xdr:col>
      <xdr:colOff>152400</xdr:colOff>
      <xdr:row>81</xdr:row>
      <xdr:rowOff>168560</xdr:rowOff>
    </xdr:to>
    <xdr:cxnSp macro="">
      <xdr:nvCxnSpPr>
        <xdr:cNvPr id="194" name="直線コネクタ 193"/>
        <xdr:cNvCxnSpPr/>
      </xdr:nvCxnSpPr>
      <xdr:spPr>
        <a:xfrm flipV="1">
          <a:off x="4114800" y="14039650"/>
          <a:ext cx="8382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142593</xdr:rowOff>
    </xdr:from>
    <xdr:to>
      <xdr:col>6</xdr:col>
      <xdr:colOff>0</xdr:colOff>
      <xdr:row>81</xdr:row>
      <xdr:rowOff>168560</xdr:rowOff>
    </xdr:to>
    <xdr:cxnSp macro="">
      <xdr:nvCxnSpPr>
        <xdr:cNvPr id="197" name="直線コネクタ 196"/>
        <xdr:cNvCxnSpPr/>
      </xdr:nvCxnSpPr>
      <xdr:spPr>
        <a:xfrm>
          <a:off x="3225800" y="14030043"/>
          <a:ext cx="889000" cy="2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70084</xdr:rowOff>
    </xdr:from>
    <xdr:to>
      <xdr:col>6</xdr:col>
      <xdr:colOff>50800</xdr:colOff>
      <xdr:row>82</xdr:row>
      <xdr:rowOff>234</xdr:rowOff>
    </xdr:to>
    <xdr:sp macro="" textlink="">
      <xdr:nvSpPr>
        <xdr:cNvPr id="198" name="フローチャート : 判断 197"/>
        <xdr:cNvSpPr/>
      </xdr:nvSpPr>
      <xdr:spPr>
        <a:xfrm>
          <a:off x="4064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10411</xdr:rowOff>
    </xdr:from>
    <xdr:ext cx="736600" cy="259045"/>
    <xdr:sp macro="" textlink="">
      <xdr:nvSpPr>
        <xdr:cNvPr id="199" name="テキスト ボックス 198"/>
        <xdr:cNvSpPr txBox="1"/>
      </xdr:nvSpPr>
      <xdr:spPr>
        <a:xfrm>
          <a:off x="3733800" y="1372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142593</xdr:rowOff>
    </xdr:from>
    <xdr:to>
      <xdr:col>4</xdr:col>
      <xdr:colOff>482600</xdr:colOff>
      <xdr:row>81</xdr:row>
      <xdr:rowOff>170298</xdr:rowOff>
    </xdr:to>
    <xdr:cxnSp macro="">
      <xdr:nvCxnSpPr>
        <xdr:cNvPr id="200" name="直線コネクタ 199"/>
        <xdr:cNvCxnSpPr/>
      </xdr:nvCxnSpPr>
      <xdr:spPr>
        <a:xfrm flipV="1">
          <a:off x="2336800" y="14030043"/>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56249</xdr:rowOff>
    </xdr:from>
    <xdr:to>
      <xdr:col>4</xdr:col>
      <xdr:colOff>533400</xdr:colOff>
      <xdr:row>81</xdr:row>
      <xdr:rowOff>157849</xdr:rowOff>
    </xdr:to>
    <xdr:sp macro="" textlink="">
      <xdr:nvSpPr>
        <xdr:cNvPr id="201" name="フローチャート : 判断 200"/>
        <xdr:cNvSpPr/>
      </xdr:nvSpPr>
      <xdr:spPr>
        <a:xfrm>
          <a:off x="3175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168026</xdr:rowOff>
    </xdr:from>
    <xdr:ext cx="762000" cy="259045"/>
    <xdr:sp macro="" textlink="">
      <xdr:nvSpPr>
        <xdr:cNvPr id="202" name="テキスト ボックス 201"/>
        <xdr:cNvSpPr txBox="1"/>
      </xdr:nvSpPr>
      <xdr:spPr>
        <a:xfrm>
          <a:off x="2844800" y="1371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170298</xdr:rowOff>
    </xdr:from>
    <xdr:to>
      <xdr:col>3</xdr:col>
      <xdr:colOff>279400</xdr:colOff>
      <xdr:row>82</xdr:row>
      <xdr:rowOff>17938</xdr:rowOff>
    </xdr:to>
    <xdr:cxnSp macro="">
      <xdr:nvCxnSpPr>
        <xdr:cNvPr id="203" name="直線コネクタ 202"/>
        <xdr:cNvCxnSpPr/>
      </xdr:nvCxnSpPr>
      <xdr:spPr>
        <a:xfrm flipV="1">
          <a:off x="1447800" y="14057748"/>
          <a:ext cx="889000" cy="1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35389</xdr:rowOff>
    </xdr:from>
    <xdr:to>
      <xdr:col>3</xdr:col>
      <xdr:colOff>330200</xdr:colOff>
      <xdr:row>81</xdr:row>
      <xdr:rowOff>136989</xdr:rowOff>
    </xdr:to>
    <xdr:sp macro="" textlink="">
      <xdr:nvSpPr>
        <xdr:cNvPr id="204" name="フローチャート : 判断 203"/>
        <xdr:cNvSpPr/>
      </xdr:nvSpPr>
      <xdr:spPr>
        <a:xfrm>
          <a:off x="2286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147166</xdr:rowOff>
    </xdr:from>
    <xdr:ext cx="762000" cy="259045"/>
    <xdr:sp macro="" textlink="">
      <xdr:nvSpPr>
        <xdr:cNvPr id="205" name="テキスト ボックス 204"/>
        <xdr:cNvSpPr txBox="1"/>
      </xdr:nvSpPr>
      <xdr:spPr>
        <a:xfrm>
          <a:off x="1955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47530</xdr:rowOff>
    </xdr:from>
    <xdr:to>
      <xdr:col>2</xdr:col>
      <xdr:colOff>127000</xdr:colOff>
      <xdr:row>81</xdr:row>
      <xdr:rowOff>149130</xdr:rowOff>
    </xdr:to>
    <xdr:sp macro="" textlink="">
      <xdr:nvSpPr>
        <xdr:cNvPr id="206" name="フローチャート : 判断 205"/>
        <xdr:cNvSpPr/>
      </xdr:nvSpPr>
      <xdr:spPr>
        <a:xfrm>
          <a:off x="1397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159307</xdr:rowOff>
    </xdr:from>
    <xdr:ext cx="762000" cy="259045"/>
    <xdr:sp macro="" textlink="">
      <xdr:nvSpPr>
        <xdr:cNvPr id="207" name="テキスト ボックス 206"/>
        <xdr:cNvSpPr txBox="1"/>
      </xdr:nvSpPr>
      <xdr:spPr>
        <a:xfrm>
          <a:off x="1066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101400</xdr:rowOff>
    </xdr:from>
    <xdr:to>
      <xdr:col>7</xdr:col>
      <xdr:colOff>203200</xdr:colOff>
      <xdr:row>82</xdr:row>
      <xdr:rowOff>31550</xdr:rowOff>
    </xdr:to>
    <xdr:sp macro="" textlink="">
      <xdr:nvSpPr>
        <xdr:cNvPr id="213" name="円/楕円 212"/>
        <xdr:cNvSpPr/>
      </xdr:nvSpPr>
      <xdr:spPr>
        <a:xfrm>
          <a:off x="4902200" y="139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73477</xdr:rowOff>
    </xdr:from>
    <xdr:ext cx="762000" cy="259045"/>
    <xdr:sp macro="" textlink="">
      <xdr:nvSpPr>
        <xdr:cNvPr id="214" name="人件費・物件費等の状況該当値テキスト"/>
        <xdr:cNvSpPr txBox="1"/>
      </xdr:nvSpPr>
      <xdr:spPr>
        <a:xfrm>
          <a:off x="5041900" y="139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159,424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117760</xdr:rowOff>
    </xdr:from>
    <xdr:to>
      <xdr:col>6</xdr:col>
      <xdr:colOff>50800</xdr:colOff>
      <xdr:row>82</xdr:row>
      <xdr:rowOff>47910</xdr:rowOff>
    </xdr:to>
    <xdr:sp macro="" textlink="">
      <xdr:nvSpPr>
        <xdr:cNvPr id="215" name="円/楕円 214"/>
        <xdr:cNvSpPr/>
      </xdr:nvSpPr>
      <xdr:spPr>
        <a:xfrm>
          <a:off x="4064000" y="140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32687</xdr:rowOff>
    </xdr:from>
    <xdr:ext cx="736600" cy="259045"/>
    <xdr:sp macro="" textlink="">
      <xdr:nvSpPr>
        <xdr:cNvPr id="216" name="テキスト ボックス 215"/>
        <xdr:cNvSpPr txBox="1"/>
      </xdr:nvSpPr>
      <xdr:spPr>
        <a:xfrm>
          <a:off x="3733800" y="1409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91793</xdr:rowOff>
    </xdr:from>
    <xdr:to>
      <xdr:col>4</xdr:col>
      <xdr:colOff>533400</xdr:colOff>
      <xdr:row>82</xdr:row>
      <xdr:rowOff>21943</xdr:rowOff>
    </xdr:to>
    <xdr:sp macro="" textlink="">
      <xdr:nvSpPr>
        <xdr:cNvPr id="217" name="円/楕円 216"/>
        <xdr:cNvSpPr/>
      </xdr:nvSpPr>
      <xdr:spPr>
        <a:xfrm>
          <a:off x="3175000" y="139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6720</xdr:rowOff>
    </xdr:from>
    <xdr:ext cx="762000" cy="259045"/>
    <xdr:sp macro="" textlink="">
      <xdr:nvSpPr>
        <xdr:cNvPr id="218" name="テキスト ボックス 217"/>
        <xdr:cNvSpPr txBox="1"/>
      </xdr:nvSpPr>
      <xdr:spPr>
        <a:xfrm>
          <a:off x="2844800" y="140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157,035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119498</xdr:rowOff>
    </xdr:from>
    <xdr:to>
      <xdr:col>3</xdr:col>
      <xdr:colOff>330200</xdr:colOff>
      <xdr:row>82</xdr:row>
      <xdr:rowOff>49648</xdr:rowOff>
    </xdr:to>
    <xdr:sp macro="" textlink="">
      <xdr:nvSpPr>
        <xdr:cNvPr id="219" name="円/楕円 218"/>
        <xdr:cNvSpPr/>
      </xdr:nvSpPr>
      <xdr:spPr>
        <a:xfrm>
          <a:off x="2286000" y="140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34425</xdr:rowOff>
    </xdr:from>
    <xdr:ext cx="762000" cy="259045"/>
    <xdr:sp macro="" textlink="">
      <xdr:nvSpPr>
        <xdr:cNvPr id="220" name="テキスト ボックス 219"/>
        <xdr:cNvSpPr txBox="1"/>
      </xdr:nvSpPr>
      <xdr:spPr>
        <a:xfrm>
          <a:off x="1955800" y="1409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163,924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138588</xdr:rowOff>
    </xdr:from>
    <xdr:to>
      <xdr:col>2</xdr:col>
      <xdr:colOff>127000</xdr:colOff>
      <xdr:row>82</xdr:row>
      <xdr:rowOff>68738</xdr:rowOff>
    </xdr:to>
    <xdr:sp macro="" textlink="">
      <xdr:nvSpPr>
        <xdr:cNvPr id="221" name="円/楕円 220"/>
        <xdr:cNvSpPr/>
      </xdr:nvSpPr>
      <xdr:spPr>
        <a:xfrm>
          <a:off x="1397000" y="140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53515</xdr:rowOff>
    </xdr:from>
    <xdr:ext cx="762000" cy="259045"/>
    <xdr:sp macro="" textlink="">
      <xdr:nvSpPr>
        <xdr:cNvPr id="222" name="テキスト ボックス 221"/>
        <xdr:cNvSpPr txBox="1"/>
      </xdr:nvSpPr>
      <xdr:spPr>
        <a:xfrm>
          <a:off x="1066800" y="141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引き続き類似団体平均値を下回っている。</a:t>
          </a:r>
          <a:endParaRPr lang="ja-JP" altLang="ja-JP" sz="1400">
            <a:effectLst/>
          </a:endParaRPr>
        </a:p>
        <a:p>
          <a:r>
            <a:rPr kumimoji="1" lang="ja-JP" altLang="ja-JP" sz="1100">
              <a:solidFill>
                <a:schemeClr val="dk1"/>
              </a:solidFill>
              <a:effectLst/>
              <a:latin typeface="+mn-lt"/>
              <a:ea typeface="+mn-ea"/>
              <a:cs typeface="+mn-cs"/>
            </a:rPr>
            <a:t>　従来から人事院勧告に基づき職員給与の適正化に努めており、今後も適正な水準を維持するよう努める。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40518</xdr:rowOff>
    </xdr:from>
    <xdr:to>
      <xdr:col>24</xdr:col>
      <xdr:colOff>558800</xdr:colOff>
      <xdr:row>82</xdr:row>
      <xdr:rowOff>63500</xdr:rowOff>
    </xdr:to>
    <xdr:cxnSp macro="">
      <xdr:nvCxnSpPr>
        <xdr:cNvPr id="258" name="直線コネクタ 257"/>
        <xdr:cNvCxnSpPr/>
      </xdr:nvCxnSpPr>
      <xdr:spPr>
        <a:xfrm>
          <a:off x="16179800" y="1409941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17538</xdr:rowOff>
    </xdr:from>
    <xdr:to>
      <xdr:col>23</xdr:col>
      <xdr:colOff>406400</xdr:colOff>
      <xdr:row>82</xdr:row>
      <xdr:rowOff>40518</xdr:rowOff>
    </xdr:to>
    <xdr:cxnSp macro="">
      <xdr:nvCxnSpPr>
        <xdr:cNvPr id="261" name="直線コネクタ 260"/>
        <xdr:cNvCxnSpPr/>
      </xdr:nvCxnSpPr>
      <xdr:spPr>
        <a:xfrm>
          <a:off x="15290800" y="140764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17538</xdr:rowOff>
    </xdr:from>
    <xdr:to>
      <xdr:col>22</xdr:col>
      <xdr:colOff>203200</xdr:colOff>
      <xdr:row>87</xdr:row>
      <xdr:rowOff>56545</xdr:rowOff>
    </xdr:to>
    <xdr:cxnSp macro="">
      <xdr:nvCxnSpPr>
        <xdr:cNvPr id="264" name="直線コネクタ 263"/>
        <xdr:cNvCxnSpPr/>
      </xdr:nvCxnSpPr>
      <xdr:spPr>
        <a:xfrm flipV="1">
          <a:off x="14401800" y="14076438"/>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6" name="テキスト ボックス 265"/>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22073</xdr:rowOff>
    </xdr:from>
    <xdr:to>
      <xdr:col>21</xdr:col>
      <xdr:colOff>0</xdr:colOff>
      <xdr:row>87</xdr:row>
      <xdr:rowOff>56545</xdr:rowOff>
    </xdr:to>
    <xdr:cxnSp macro="">
      <xdr:nvCxnSpPr>
        <xdr:cNvPr id="267" name="直線コネクタ 266"/>
        <xdr:cNvCxnSpPr/>
      </xdr:nvCxnSpPr>
      <xdr:spPr>
        <a:xfrm>
          <a:off x="13512800" y="149382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8" name="フローチャート : 判断 267"/>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9" name="テキスト ボックス 26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7" name="円/楕円 276"/>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8"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161168</xdr:rowOff>
    </xdr:from>
    <xdr:to>
      <xdr:col>23</xdr:col>
      <xdr:colOff>457200</xdr:colOff>
      <xdr:row>82</xdr:row>
      <xdr:rowOff>91318</xdr:rowOff>
    </xdr:to>
    <xdr:sp macro="" textlink="">
      <xdr:nvSpPr>
        <xdr:cNvPr id="279" name="円/楕円 278"/>
        <xdr:cNvSpPr/>
      </xdr:nvSpPr>
      <xdr:spPr>
        <a:xfrm>
          <a:off x="16129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101495</xdr:rowOff>
    </xdr:from>
    <xdr:ext cx="736600" cy="259045"/>
    <xdr:sp macro="" textlink="">
      <xdr:nvSpPr>
        <xdr:cNvPr id="280" name="テキスト ボックス 279"/>
        <xdr:cNvSpPr txBox="1"/>
      </xdr:nvSpPr>
      <xdr:spPr>
        <a:xfrm>
          <a:off x="15798800" y="13817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138188</xdr:rowOff>
    </xdr:from>
    <xdr:to>
      <xdr:col>22</xdr:col>
      <xdr:colOff>254000</xdr:colOff>
      <xdr:row>82</xdr:row>
      <xdr:rowOff>68338</xdr:rowOff>
    </xdr:to>
    <xdr:sp macro="" textlink="">
      <xdr:nvSpPr>
        <xdr:cNvPr id="281" name="円/楕円 280"/>
        <xdr:cNvSpPr/>
      </xdr:nvSpPr>
      <xdr:spPr>
        <a:xfrm>
          <a:off x="15240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82" name="テキスト ボックス 281"/>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5745</xdr:rowOff>
    </xdr:from>
    <xdr:to>
      <xdr:col>21</xdr:col>
      <xdr:colOff>50800</xdr:colOff>
      <xdr:row>87</xdr:row>
      <xdr:rowOff>107345</xdr:rowOff>
    </xdr:to>
    <xdr:sp macro="" textlink="">
      <xdr:nvSpPr>
        <xdr:cNvPr id="283" name="円/楕円 282"/>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117522</xdr:rowOff>
    </xdr:from>
    <xdr:ext cx="762000" cy="259045"/>
    <xdr:sp macro="" textlink="">
      <xdr:nvSpPr>
        <xdr:cNvPr id="284" name="テキスト ボックス 283"/>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142723</xdr:rowOff>
    </xdr:from>
    <xdr:to>
      <xdr:col>19</xdr:col>
      <xdr:colOff>533400</xdr:colOff>
      <xdr:row>87</xdr:row>
      <xdr:rowOff>72873</xdr:rowOff>
    </xdr:to>
    <xdr:sp macro="" textlink="">
      <xdr:nvSpPr>
        <xdr:cNvPr id="285" name="円/楕円 284"/>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83050</xdr:rowOff>
    </xdr:from>
    <xdr:ext cx="762000" cy="259045"/>
    <xdr:sp macro="" textlink="">
      <xdr:nvSpPr>
        <xdr:cNvPr id="286" name="テキスト ボックス 285"/>
        <xdr:cNvSpPr txBox="1"/>
      </xdr:nvSpPr>
      <xdr:spPr>
        <a:xfrm>
          <a:off x="13131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年度に解散した小千谷地域広域事務組合の職員が普通会計に属する職員と</a:t>
          </a:r>
          <a:r>
            <a:rPr kumimoji="1" lang="ja-JP" altLang="en-US" sz="1100">
              <a:solidFill>
                <a:schemeClr val="dk1"/>
              </a:solidFill>
              <a:effectLst/>
              <a:latin typeface="+mn-lt"/>
              <a:ea typeface="+mn-ea"/>
              <a:cs typeface="+mn-cs"/>
            </a:rPr>
            <a:t>なり、平成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年度に合併した旧川口町（現長岡市）の消防業務も担っていることから消防職員が類似団体を超過している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中山間地を多く抱えるため、市内広範囲に保育園の配置が必要であることや、へき地の民営化が進まないことから類似団体平均値を上回っている。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今後も類似団体平均値を上回る可能性が高いことから、行政改革大綱に基づき民間委託の推進を図り、適正な定員管理に取り組んでいく。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11793</xdr:rowOff>
    </xdr:from>
    <xdr:to>
      <xdr:col>24</xdr:col>
      <xdr:colOff>558800</xdr:colOff>
      <xdr:row>64</xdr:row>
      <xdr:rowOff>30752</xdr:rowOff>
    </xdr:to>
    <xdr:cxnSp macro="">
      <xdr:nvCxnSpPr>
        <xdr:cNvPr id="323" name="直線コネクタ 322"/>
        <xdr:cNvCxnSpPr/>
      </xdr:nvCxnSpPr>
      <xdr:spPr>
        <a:xfrm>
          <a:off x="16179800" y="10984593"/>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11793</xdr:rowOff>
    </xdr:from>
    <xdr:to>
      <xdr:col>23</xdr:col>
      <xdr:colOff>406400</xdr:colOff>
      <xdr:row>64</xdr:row>
      <xdr:rowOff>46265</xdr:rowOff>
    </xdr:to>
    <xdr:cxnSp macro="">
      <xdr:nvCxnSpPr>
        <xdr:cNvPr id="326" name="直線コネクタ 325"/>
        <xdr:cNvCxnSpPr/>
      </xdr:nvCxnSpPr>
      <xdr:spPr>
        <a:xfrm flipV="1">
          <a:off x="15290800" y="1098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136706</xdr:rowOff>
    </xdr:from>
    <xdr:to>
      <xdr:col>23</xdr:col>
      <xdr:colOff>457200</xdr:colOff>
      <xdr:row>63</xdr:row>
      <xdr:rowOff>66856</xdr:rowOff>
    </xdr:to>
    <xdr:sp macro="" textlink="">
      <xdr:nvSpPr>
        <xdr:cNvPr id="327" name="フローチャート : 判断 326"/>
        <xdr:cNvSpPr/>
      </xdr:nvSpPr>
      <xdr:spPr>
        <a:xfrm>
          <a:off x="16129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77033</xdr:rowOff>
    </xdr:from>
    <xdr:ext cx="736600" cy="259045"/>
    <xdr:sp macro="" textlink="">
      <xdr:nvSpPr>
        <xdr:cNvPr id="328" name="テキスト ボックス 327"/>
        <xdr:cNvSpPr txBox="1"/>
      </xdr:nvSpPr>
      <xdr:spPr>
        <a:xfrm>
          <a:off x="15798800" y="10535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46265</xdr:rowOff>
    </xdr:from>
    <xdr:to>
      <xdr:col>22</xdr:col>
      <xdr:colOff>203200</xdr:colOff>
      <xdr:row>64</xdr:row>
      <xdr:rowOff>68671</xdr:rowOff>
    </xdr:to>
    <xdr:cxnSp macro="">
      <xdr:nvCxnSpPr>
        <xdr:cNvPr id="329" name="直線コネクタ 328"/>
        <xdr:cNvCxnSpPr/>
      </xdr:nvCxnSpPr>
      <xdr:spPr>
        <a:xfrm flipV="1">
          <a:off x="14401800" y="11019065"/>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124641</xdr:rowOff>
    </xdr:from>
    <xdr:to>
      <xdr:col>22</xdr:col>
      <xdr:colOff>254000</xdr:colOff>
      <xdr:row>63</xdr:row>
      <xdr:rowOff>54791</xdr:rowOff>
    </xdr:to>
    <xdr:sp macro="" textlink="">
      <xdr:nvSpPr>
        <xdr:cNvPr id="330" name="フローチャート : 判断 329"/>
        <xdr:cNvSpPr/>
      </xdr:nvSpPr>
      <xdr:spPr>
        <a:xfrm>
          <a:off x="15240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64968</xdr:rowOff>
    </xdr:from>
    <xdr:ext cx="762000" cy="259045"/>
    <xdr:sp macro="" textlink="">
      <xdr:nvSpPr>
        <xdr:cNvPr id="331" name="テキスト ボックス 330"/>
        <xdr:cNvSpPr txBox="1"/>
      </xdr:nvSpPr>
      <xdr:spPr>
        <a:xfrm>
          <a:off x="14909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44541</xdr:rowOff>
    </xdr:from>
    <xdr:to>
      <xdr:col>21</xdr:col>
      <xdr:colOff>0</xdr:colOff>
      <xdr:row>64</xdr:row>
      <xdr:rowOff>68671</xdr:rowOff>
    </xdr:to>
    <xdr:cxnSp macro="">
      <xdr:nvCxnSpPr>
        <xdr:cNvPr id="332" name="直線コネクタ 331"/>
        <xdr:cNvCxnSpPr/>
      </xdr:nvCxnSpPr>
      <xdr:spPr>
        <a:xfrm>
          <a:off x="13512800" y="1101734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136706</xdr:rowOff>
    </xdr:from>
    <xdr:to>
      <xdr:col>21</xdr:col>
      <xdr:colOff>50800</xdr:colOff>
      <xdr:row>63</xdr:row>
      <xdr:rowOff>66856</xdr:rowOff>
    </xdr:to>
    <xdr:sp macro="" textlink="">
      <xdr:nvSpPr>
        <xdr:cNvPr id="333" name="フローチャート : 判断 332"/>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77033</xdr:rowOff>
    </xdr:from>
    <xdr:ext cx="762000" cy="259045"/>
    <xdr:sp macro="" textlink="">
      <xdr:nvSpPr>
        <xdr:cNvPr id="334" name="テキスト ボックス 333"/>
        <xdr:cNvSpPr txBox="1"/>
      </xdr:nvSpPr>
      <xdr:spPr>
        <a:xfrm>
          <a:off x="14020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160837</xdr:rowOff>
    </xdr:from>
    <xdr:to>
      <xdr:col>19</xdr:col>
      <xdr:colOff>533400</xdr:colOff>
      <xdr:row>63</xdr:row>
      <xdr:rowOff>90987</xdr:rowOff>
    </xdr:to>
    <xdr:sp macro="" textlink="">
      <xdr:nvSpPr>
        <xdr:cNvPr id="335" name="フローチャート : 判断 334"/>
        <xdr:cNvSpPr/>
      </xdr:nvSpPr>
      <xdr:spPr>
        <a:xfrm>
          <a:off x="13462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101164</xdr:rowOff>
    </xdr:from>
    <xdr:ext cx="762000" cy="259045"/>
    <xdr:sp macro="" textlink="">
      <xdr:nvSpPr>
        <xdr:cNvPr id="336" name="テキスト ボックス 335"/>
        <xdr:cNvSpPr txBox="1"/>
      </xdr:nvSpPr>
      <xdr:spPr>
        <a:xfrm>
          <a:off x="13131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151402</xdr:rowOff>
    </xdr:from>
    <xdr:to>
      <xdr:col>24</xdr:col>
      <xdr:colOff>609600</xdr:colOff>
      <xdr:row>64</xdr:row>
      <xdr:rowOff>81552</xdr:rowOff>
    </xdr:to>
    <xdr:sp macro="" textlink="">
      <xdr:nvSpPr>
        <xdr:cNvPr id="342" name="円/楕円 341"/>
        <xdr:cNvSpPr/>
      </xdr:nvSpPr>
      <xdr:spPr>
        <a:xfrm>
          <a:off x="16967200" y="109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123479</xdr:rowOff>
    </xdr:from>
    <xdr:ext cx="762000" cy="259045"/>
    <xdr:sp macro="" textlink="">
      <xdr:nvSpPr>
        <xdr:cNvPr id="343" name="定員管理の状況該当値テキスト"/>
        <xdr:cNvSpPr txBox="1"/>
      </xdr:nvSpPr>
      <xdr:spPr>
        <a:xfrm>
          <a:off x="17106900" y="1092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132443</xdr:rowOff>
    </xdr:from>
    <xdr:to>
      <xdr:col>23</xdr:col>
      <xdr:colOff>457200</xdr:colOff>
      <xdr:row>64</xdr:row>
      <xdr:rowOff>62593</xdr:rowOff>
    </xdr:to>
    <xdr:sp macro="" textlink="">
      <xdr:nvSpPr>
        <xdr:cNvPr id="344" name="円/楕円 343"/>
        <xdr:cNvSpPr/>
      </xdr:nvSpPr>
      <xdr:spPr>
        <a:xfrm>
          <a:off x="16129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47370</xdr:rowOff>
    </xdr:from>
    <xdr:ext cx="736600" cy="259045"/>
    <xdr:sp macro="" textlink="">
      <xdr:nvSpPr>
        <xdr:cNvPr id="345" name="テキスト ボックス 344"/>
        <xdr:cNvSpPr txBox="1"/>
      </xdr:nvSpPr>
      <xdr:spPr>
        <a:xfrm>
          <a:off x="15798800" y="110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166915</xdr:rowOff>
    </xdr:from>
    <xdr:to>
      <xdr:col>22</xdr:col>
      <xdr:colOff>254000</xdr:colOff>
      <xdr:row>64</xdr:row>
      <xdr:rowOff>97065</xdr:rowOff>
    </xdr:to>
    <xdr:sp macro="" textlink="">
      <xdr:nvSpPr>
        <xdr:cNvPr id="346" name="円/楕円 345"/>
        <xdr:cNvSpPr/>
      </xdr:nvSpPr>
      <xdr:spPr>
        <a:xfrm>
          <a:off x="15240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81842</xdr:rowOff>
    </xdr:from>
    <xdr:ext cx="762000" cy="259045"/>
    <xdr:sp macro="" textlink="">
      <xdr:nvSpPr>
        <xdr:cNvPr id="347" name="テキスト ボックス 346"/>
        <xdr:cNvSpPr txBox="1"/>
      </xdr:nvSpPr>
      <xdr:spPr>
        <a:xfrm>
          <a:off x="14909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17871</xdr:rowOff>
    </xdr:from>
    <xdr:to>
      <xdr:col>21</xdr:col>
      <xdr:colOff>50800</xdr:colOff>
      <xdr:row>64</xdr:row>
      <xdr:rowOff>119471</xdr:rowOff>
    </xdr:to>
    <xdr:sp macro="" textlink="">
      <xdr:nvSpPr>
        <xdr:cNvPr id="348" name="円/楕円 347"/>
        <xdr:cNvSpPr/>
      </xdr:nvSpPr>
      <xdr:spPr>
        <a:xfrm>
          <a:off x="14351000" y="109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104248</xdr:rowOff>
    </xdr:from>
    <xdr:ext cx="762000" cy="259045"/>
    <xdr:sp macro="" textlink="">
      <xdr:nvSpPr>
        <xdr:cNvPr id="349" name="テキスト ボックス 348"/>
        <xdr:cNvSpPr txBox="1"/>
      </xdr:nvSpPr>
      <xdr:spPr>
        <a:xfrm>
          <a:off x="14020800" y="1107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165191</xdr:rowOff>
    </xdr:from>
    <xdr:to>
      <xdr:col>19</xdr:col>
      <xdr:colOff>533400</xdr:colOff>
      <xdr:row>64</xdr:row>
      <xdr:rowOff>95341</xdr:rowOff>
    </xdr:to>
    <xdr:sp macro="" textlink="">
      <xdr:nvSpPr>
        <xdr:cNvPr id="350" name="円/楕円 349"/>
        <xdr:cNvSpPr/>
      </xdr:nvSpPr>
      <xdr:spPr>
        <a:xfrm>
          <a:off x="13462000" y="109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80118</xdr:rowOff>
    </xdr:from>
    <xdr:ext cx="762000" cy="259045"/>
    <xdr:sp macro="" textlink="">
      <xdr:nvSpPr>
        <xdr:cNvPr id="351" name="テキスト ボックス 350"/>
        <xdr:cNvSpPr txBox="1"/>
      </xdr:nvSpPr>
      <xdr:spPr>
        <a:xfrm>
          <a:off x="13131800" y="1105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災害復旧</a:t>
          </a:r>
          <a:r>
            <a:rPr kumimoji="1" lang="ja-JP" altLang="ja-JP" sz="1100">
              <a:solidFill>
                <a:schemeClr val="dk1"/>
              </a:solidFill>
              <a:effectLst/>
              <a:latin typeface="+mn-lt"/>
              <a:ea typeface="+mn-ea"/>
              <a:cs typeface="+mn-cs"/>
            </a:rPr>
            <a:t>事業債等の償還終了により類似団体平均値を下回っている。</a:t>
          </a:r>
          <a:endParaRPr lang="ja-JP" altLang="ja-JP" sz="1400">
            <a:effectLst/>
          </a:endParaRPr>
        </a:p>
        <a:p>
          <a:r>
            <a:rPr kumimoji="1" lang="ja-JP" altLang="ja-JP" sz="1100">
              <a:solidFill>
                <a:schemeClr val="dk1"/>
              </a:solidFill>
              <a:effectLst/>
              <a:latin typeface="+mn-lt"/>
              <a:ea typeface="+mn-ea"/>
              <a:cs typeface="+mn-cs"/>
            </a:rPr>
            <a:t>　今後も、地方債の発行管理を図るとともに、交付税措置のある地方債を有効活用するなど、より一層適正な地方債発行の管理に努める。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40</xdr:row>
      <xdr:rowOff>110913</xdr:rowOff>
    </xdr:to>
    <xdr:cxnSp macro="">
      <xdr:nvCxnSpPr>
        <xdr:cNvPr id="385" name="直線コネクタ 384"/>
        <xdr:cNvCxnSpPr/>
      </xdr:nvCxnSpPr>
      <xdr:spPr>
        <a:xfrm flipV="1">
          <a:off x="16179800" y="691261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110913</xdr:rowOff>
    </xdr:from>
    <xdr:to>
      <xdr:col>23</xdr:col>
      <xdr:colOff>406400</xdr:colOff>
      <xdr:row>41</xdr:row>
      <xdr:rowOff>35983</xdr:rowOff>
    </xdr:to>
    <xdr:cxnSp macro="">
      <xdr:nvCxnSpPr>
        <xdr:cNvPr id="388" name="直線コネクタ 387"/>
        <xdr:cNvCxnSpPr/>
      </xdr:nvCxnSpPr>
      <xdr:spPr>
        <a:xfrm flipV="1">
          <a:off x="15290800" y="69689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9" name="フローチャート : 判断 388"/>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23300</xdr:rowOff>
    </xdr:from>
    <xdr:ext cx="736600" cy="259045"/>
    <xdr:sp macro="" textlink="">
      <xdr:nvSpPr>
        <xdr:cNvPr id="390" name="テキスト ボックス 389"/>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35983</xdr:rowOff>
    </xdr:from>
    <xdr:to>
      <xdr:col>22</xdr:col>
      <xdr:colOff>203200</xdr:colOff>
      <xdr:row>41</xdr:row>
      <xdr:rowOff>92287</xdr:rowOff>
    </xdr:to>
    <xdr:cxnSp macro="">
      <xdr:nvCxnSpPr>
        <xdr:cNvPr id="391" name="直線コネクタ 390"/>
        <xdr:cNvCxnSpPr/>
      </xdr:nvCxnSpPr>
      <xdr:spPr>
        <a:xfrm flipV="1">
          <a:off x="14401800" y="70654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2" name="フローチャート : 判断 391"/>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393" name="テキスト ボックス 392"/>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92287</xdr:rowOff>
    </xdr:from>
    <xdr:to>
      <xdr:col>21</xdr:col>
      <xdr:colOff>0</xdr:colOff>
      <xdr:row>42</xdr:row>
      <xdr:rowOff>25400</xdr:rowOff>
    </xdr:to>
    <xdr:cxnSp macro="">
      <xdr:nvCxnSpPr>
        <xdr:cNvPr id="394" name="直線コネクタ 393"/>
        <xdr:cNvCxnSpPr/>
      </xdr:nvCxnSpPr>
      <xdr:spPr>
        <a:xfrm flipV="1">
          <a:off x="13512800" y="71217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7" name="フローチャート : 判断 396"/>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98" name="テキスト ボックス 397"/>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404" name="円/楕円 403"/>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20337</xdr:rowOff>
    </xdr:from>
    <xdr:ext cx="762000" cy="259045"/>
    <xdr:sp macro="" textlink="">
      <xdr:nvSpPr>
        <xdr:cNvPr id="405"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60113</xdr:rowOff>
    </xdr:from>
    <xdr:to>
      <xdr:col>23</xdr:col>
      <xdr:colOff>457200</xdr:colOff>
      <xdr:row>40</xdr:row>
      <xdr:rowOff>161713</xdr:rowOff>
    </xdr:to>
    <xdr:sp macro="" textlink="">
      <xdr:nvSpPr>
        <xdr:cNvPr id="406" name="円/楕円 405"/>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440</xdr:rowOff>
    </xdr:from>
    <xdr:ext cx="736600" cy="259045"/>
    <xdr:sp macro="" textlink="">
      <xdr:nvSpPr>
        <xdr:cNvPr id="407" name="テキスト ボックス 406"/>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156633</xdr:rowOff>
    </xdr:from>
    <xdr:to>
      <xdr:col>22</xdr:col>
      <xdr:colOff>254000</xdr:colOff>
      <xdr:row>41</xdr:row>
      <xdr:rowOff>86783</xdr:rowOff>
    </xdr:to>
    <xdr:sp macro="" textlink="">
      <xdr:nvSpPr>
        <xdr:cNvPr id="408" name="円/楕円 407"/>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409" name="テキスト ボックス 408"/>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41487</xdr:rowOff>
    </xdr:from>
    <xdr:to>
      <xdr:col>21</xdr:col>
      <xdr:colOff>50800</xdr:colOff>
      <xdr:row>41</xdr:row>
      <xdr:rowOff>143087</xdr:rowOff>
    </xdr:to>
    <xdr:sp macro="" textlink="">
      <xdr:nvSpPr>
        <xdr:cNvPr id="410" name="円/楕円 409"/>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411" name="テキスト ボックス 410"/>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12" name="円/楕円 411"/>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13" name="テキスト ボックス 412"/>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災害復旧事業債等の償還完了により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今後も新病院運営補助等に伴う比率上昇が想定されるため、中長期的な財政計画を見通し、健全な財政運営に努める。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349</xdr:rowOff>
    </xdr:from>
    <xdr:to>
      <xdr:col>24</xdr:col>
      <xdr:colOff>558800</xdr:colOff>
      <xdr:row>17</xdr:row>
      <xdr:rowOff>78772</xdr:rowOff>
    </xdr:to>
    <xdr:cxnSp macro="">
      <xdr:nvCxnSpPr>
        <xdr:cNvPr id="443" name="直線コネクタ 442"/>
        <xdr:cNvCxnSpPr/>
      </xdr:nvCxnSpPr>
      <xdr:spPr>
        <a:xfrm flipV="1">
          <a:off x="16179800" y="2914999"/>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78772</xdr:rowOff>
    </xdr:from>
    <xdr:to>
      <xdr:col>23</xdr:col>
      <xdr:colOff>406400</xdr:colOff>
      <xdr:row>17</xdr:row>
      <xdr:rowOff>112554</xdr:rowOff>
    </xdr:to>
    <xdr:cxnSp macro="">
      <xdr:nvCxnSpPr>
        <xdr:cNvPr id="446" name="直線コネクタ 445"/>
        <xdr:cNvCxnSpPr/>
      </xdr:nvCxnSpPr>
      <xdr:spPr>
        <a:xfrm flipV="1">
          <a:off x="15290800" y="29934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70930</xdr:rowOff>
    </xdr:from>
    <xdr:to>
      <xdr:col>23</xdr:col>
      <xdr:colOff>457200</xdr:colOff>
      <xdr:row>17</xdr:row>
      <xdr:rowOff>1080</xdr:rowOff>
    </xdr:to>
    <xdr:sp macro="" textlink="">
      <xdr:nvSpPr>
        <xdr:cNvPr id="447" name="フローチャート : 判断 446"/>
        <xdr:cNvSpPr/>
      </xdr:nvSpPr>
      <xdr:spPr>
        <a:xfrm>
          <a:off x="16129000" y="28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11257</xdr:rowOff>
    </xdr:from>
    <xdr:ext cx="736600" cy="259045"/>
    <xdr:sp macro="" textlink="">
      <xdr:nvSpPr>
        <xdr:cNvPr id="448" name="テキスト ボックス 447"/>
        <xdr:cNvSpPr txBox="1"/>
      </xdr:nvSpPr>
      <xdr:spPr>
        <a:xfrm>
          <a:off x="15798800" y="258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91440</xdr:rowOff>
    </xdr:from>
    <xdr:to>
      <xdr:col>22</xdr:col>
      <xdr:colOff>203200</xdr:colOff>
      <xdr:row>17</xdr:row>
      <xdr:rowOff>112554</xdr:rowOff>
    </xdr:to>
    <xdr:cxnSp macro="">
      <xdr:nvCxnSpPr>
        <xdr:cNvPr id="449" name="直線コネクタ 448"/>
        <xdr:cNvCxnSpPr/>
      </xdr:nvCxnSpPr>
      <xdr:spPr>
        <a:xfrm>
          <a:off x="14401800" y="3006090"/>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0" name="フローチャート : 判断 449"/>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1" name="テキスト ボックス 450"/>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91440</xdr:rowOff>
    </xdr:from>
    <xdr:to>
      <xdr:col>21</xdr:col>
      <xdr:colOff>0</xdr:colOff>
      <xdr:row>17</xdr:row>
      <xdr:rowOff>99886</xdr:rowOff>
    </xdr:to>
    <xdr:cxnSp macro="">
      <xdr:nvCxnSpPr>
        <xdr:cNvPr id="452" name="直線コネクタ 451"/>
        <xdr:cNvCxnSpPr/>
      </xdr:nvCxnSpPr>
      <xdr:spPr>
        <a:xfrm flipV="1">
          <a:off x="13512800" y="300609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167449</xdr:rowOff>
    </xdr:from>
    <xdr:to>
      <xdr:col>21</xdr:col>
      <xdr:colOff>50800</xdr:colOff>
      <xdr:row>17</xdr:row>
      <xdr:rowOff>97599</xdr:rowOff>
    </xdr:to>
    <xdr:sp macro="" textlink="">
      <xdr:nvSpPr>
        <xdr:cNvPr id="453" name="フローチャート : 判断 452"/>
        <xdr:cNvSpPr/>
      </xdr:nvSpPr>
      <xdr:spPr>
        <a:xfrm>
          <a:off x="14351000" y="291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107776</xdr:rowOff>
    </xdr:from>
    <xdr:ext cx="762000" cy="259045"/>
    <xdr:sp macro="" textlink="">
      <xdr:nvSpPr>
        <xdr:cNvPr id="454" name="テキスト ボックス 453"/>
        <xdr:cNvSpPr txBox="1"/>
      </xdr:nvSpPr>
      <xdr:spPr>
        <a:xfrm>
          <a:off x="14020800" y="26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64167</xdr:rowOff>
    </xdr:from>
    <xdr:to>
      <xdr:col>19</xdr:col>
      <xdr:colOff>533400</xdr:colOff>
      <xdr:row>17</xdr:row>
      <xdr:rowOff>165767</xdr:rowOff>
    </xdr:to>
    <xdr:sp macro="" textlink="">
      <xdr:nvSpPr>
        <xdr:cNvPr id="455" name="フローチャート : 判断 454"/>
        <xdr:cNvSpPr/>
      </xdr:nvSpPr>
      <xdr:spPr>
        <a:xfrm>
          <a:off x="13462000" y="29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150544</xdr:rowOff>
    </xdr:from>
    <xdr:ext cx="762000" cy="259045"/>
    <xdr:sp macro="" textlink="">
      <xdr:nvSpPr>
        <xdr:cNvPr id="456" name="テキスト ボックス 455"/>
        <xdr:cNvSpPr txBox="1"/>
      </xdr:nvSpPr>
      <xdr:spPr>
        <a:xfrm>
          <a:off x="13131800" y="306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120999</xdr:rowOff>
    </xdr:from>
    <xdr:to>
      <xdr:col>24</xdr:col>
      <xdr:colOff>609600</xdr:colOff>
      <xdr:row>17</xdr:row>
      <xdr:rowOff>51149</xdr:rowOff>
    </xdr:to>
    <xdr:sp macro="" textlink="">
      <xdr:nvSpPr>
        <xdr:cNvPr id="462" name="円/楕円 461"/>
        <xdr:cNvSpPr/>
      </xdr:nvSpPr>
      <xdr:spPr>
        <a:xfrm>
          <a:off x="16967200" y="28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93076</xdr:rowOff>
    </xdr:from>
    <xdr:ext cx="762000" cy="259045"/>
    <xdr:sp macro="" textlink="">
      <xdr:nvSpPr>
        <xdr:cNvPr id="463" name="将来負担の状況該当値テキスト"/>
        <xdr:cNvSpPr txBox="1"/>
      </xdr:nvSpPr>
      <xdr:spPr>
        <a:xfrm>
          <a:off x="17106900" y="283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27972</xdr:rowOff>
    </xdr:from>
    <xdr:to>
      <xdr:col>23</xdr:col>
      <xdr:colOff>457200</xdr:colOff>
      <xdr:row>17</xdr:row>
      <xdr:rowOff>129572</xdr:rowOff>
    </xdr:to>
    <xdr:sp macro="" textlink="">
      <xdr:nvSpPr>
        <xdr:cNvPr id="464" name="円/楕円 463"/>
        <xdr:cNvSpPr/>
      </xdr:nvSpPr>
      <xdr:spPr>
        <a:xfrm>
          <a:off x="16129000" y="29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114349</xdr:rowOff>
    </xdr:from>
    <xdr:ext cx="736600" cy="259045"/>
    <xdr:sp macro="" textlink="">
      <xdr:nvSpPr>
        <xdr:cNvPr id="465" name="テキスト ボックス 464"/>
        <xdr:cNvSpPr txBox="1"/>
      </xdr:nvSpPr>
      <xdr:spPr>
        <a:xfrm>
          <a:off x="15798800" y="302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61754</xdr:rowOff>
    </xdr:from>
    <xdr:to>
      <xdr:col>22</xdr:col>
      <xdr:colOff>254000</xdr:colOff>
      <xdr:row>17</xdr:row>
      <xdr:rowOff>163354</xdr:rowOff>
    </xdr:to>
    <xdr:sp macro="" textlink="">
      <xdr:nvSpPr>
        <xdr:cNvPr id="466" name="円/楕円 465"/>
        <xdr:cNvSpPr/>
      </xdr:nvSpPr>
      <xdr:spPr>
        <a:xfrm>
          <a:off x="15240000" y="297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148131</xdr:rowOff>
    </xdr:from>
    <xdr:ext cx="762000" cy="259045"/>
    <xdr:sp macro="" textlink="">
      <xdr:nvSpPr>
        <xdr:cNvPr id="467" name="テキスト ボックス 466"/>
        <xdr:cNvSpPr txBox="1"/>
      </xdr:nvSpPr>
      <xdr:spPr>
        <a:xfrm>
          <a:off x="14909800" y="306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40640</xdr:rowOff>
    </xdr:from>
    <xdr:to>
      <xdr:col>21</xdr:col>
      <xdr:colOff>50800</xdr:colOff>
      <xdr:row>17</xdr:row>
      <xdr:rowOff>142240</xdr:rowOff>
    </xdr:to>
    <xdr:sp macro="" textlink="">
      <xdr:nvSpPr>
        <xdr:cNvPr id="468" name="円/楕円 467"/>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127017</xdr:rowOff>
    </xdr:from>
    <xdr:ext cx="762000" cy="259045"/>
    <xdr:sp macro="" textlink="">
      <xdr:nvSpPr>
        <xdr:cNvPr id="469" name="テキスト ボックス 468"/>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49086</xdr:rowOff>
    </xdr:from>
    <xdr:to>
      <xdr:col>19</xdr:col>
      <xdr:colOff>533400</xdr:colOff>
      <xdr:row>17</xdr:row>
      <xdr:rowOff>150686</xdr:rowOff>
    </xdr:to>
    <xdr:sp macro="" textlink="">
      <xdr:nvSpPr>
        <xdr:cNvPr id="470" name="円/楕円 469"/>
        <xdr:cNvSpPr/>
      </xdr:nvSpPr>
      <xdr:spPr>
        <a:xfrm>
          <a:off x="13462000" y="296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160863</xdr:rowOff>
    </xdr:from>
    <xdr:ext cx="762000" cy="259045"/>
    <xdr:sp macro="" textlink="">
      <xdr:nvSpPr>
        <xdr:cNvPr id="471" name="テキスト ボックス 470"/>
        <xdr:cNvSpPr txBox="1"/>
      </xdr:nvSpPr>
      <xdr:spPr>
        <a:xfrm>
          <a:off x="13131800" y="273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37,130
36,962
155.19
17,460,307
16,553,236
871,996
10,393,385
16,369,991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年度に解散した小千谷地域広域事務組合の支出を普通会計に計上したことにより、組合に対する負担金に含まれる人件費が増加したことが要因で類似団体平均値を上回っている。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定年退職者の減少などにより前年比▲</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ポイントとなっているが、　今後も類似団体平均値を上回る可能性が高いことから、適正な定員管理に努める。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39</xdr:row>
      <xdr:rowOff>147574</xdr:rowOff>
    </xdr:to>
    <xdr:cxnSp macro="">
      <xdr:nvCxnSpPr>
        <xdr:cNvPr id="64" name="直線コネクタ 63"/>
        <xdr:cNvCxnSpPr/>
      </xdr:nvCxnSpPr>
      <xdr:spPr>
        <a:xfrm flipV="1">
          <a:off x="3987800" y="655066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56134</xdr:rowOff>
    </xdr:from>
    <xdr:to>
      <xdr:col>5</xdr:col>
      <xdr:colOff>549275</xdr:colOff>
      <xdr:row>39</xdr:row>
      <xdr:rowOff>147574</xdr:rowOff>
    </xdr:to>
    <xdr:cxnSp macro="">
      <xdr:nvCxnSpPr>
        <xdr:cNvPr id="67" name="直線コネクタ 66"/>
        <xdr:cNvCxnSpPr/>
      </xdr:nvCxnSpPr>
      <xdr:spPr>
        <a:xfrm>
          <a:off x="3098800" y="67426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56134</xdr:rowOff>
    </xdr:from>
    <xdr:to>
      <xdr:col>4</xdr:col>
      <xdr:colOff>346075</xdr:colOff>
      <xdr:row>39</xdr:row>
      <xdr:rowOff>65278</xdr:rowOff>
    </xdr:to>
    <xdr:cxnSp macro="">
      <xdr:nvCxnSpPr>
        <xdr:cNvPr id="70" name="直線コネクタ 69"/>
        <xdr:cNvCxnSpPr/>
      </xdr:nvCxnSpPr>
      <xdr:spPr>
        <a:xfrm flipV="1">
          <a:off x="2209800" y="67426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92202</xdr:rowOff>
    </xdr:from>
    <xdr:to>
      <xdr:col>4</xdr:col>
      <xdr:colOff>396875</xdr:colOff>
      <xdr:row>38</xdr:row>
      <xdr:rowOff>22352</xdr:rowOff>
    </xdr:to>
    <xdr:sp macro="" textlink="">
      <xdr:nvSpPr>
        <xdr:cNvPr id="71" name="フローチャート :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32529</xdr:rowOff>
    </xdr:from>
    <xdr:ext cx="762000" cy="259045"/>
    <xdr:sp macro="" textlink="">
      <xdr:nvSpPr>
        <xdr:cNvPr id="72" name="テキスト ボックス 71"/>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145288</xdr:rowOff>
    </xdr:from>
    <xdr:to>
      <xdr:col>3</xdr:col>
      <xdr:colOff>142875</xdr:colOff>
      <xdr:row>39</xdr:row>
      <xdr:rowOff>65278</xdr:rowOff>
    </xdr:to>
    <xdr:cxnSp macro="">
      <xdr:nvCxnSpPr>
        <xdr:cNvPr id="73" name="直線コネクタ 72"/>
        <xdr:cNvCxnSpPr/>
      </xdr:nvCxnSpPr>
      <xdr:spPr>
        <a:xfrm>
          <a:off x="1320800" y="66603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165354</xdr:rowOff>
    </xdr:from>
    <xdr:to>
      <xdr:col>3</xdr:col>
      <xdr:colOff>193675</xdr:colOff>
      <xdr:row>38</xdr:row>
      <xdr:rowOff>95504</xdr:rowOff>
    </xdr:to>
    <xdr:sp macro="" textlink="">
      <xdr:nvSpPr>
        <xdr:cNvPr id="74" name="フローチャート :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105681</xdr:rowOff>
    </xdr:from>
    <xdr:ext cx="762000" cy="259045"/>
    <xdr:sp macro="" textlink="">
      <xdr:nvSpPr>
        <xdr:cNvPr id="75" name="テキスト ボックス 74"/>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3" name="円/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96774</xdr:rowOff>
    </xdr:from>
    <xdr:to>
      <xdr:col>5</xdr:col>
      <xdr:colOff>600075</xdr:colOff>
      <xdr:row>40</xdr:row>
      <xdr:rowOff>26924</xdr:rowOff>
    </xdr:to>
    <xdr:sp macro="" textlink="">
      <xdr:nvSpPr>
        <xdr:cNvPr id="85" name="円/楕円 84"/>
        <xdr:cNvSpPr/>
      </xdr:nvSpPr>
      <xdr:spPr>
        <a:xfrm>
          <a:off x="3937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11701</xdr:rowOff>
    </xdr:from>
    <xdr:ext cx="736600" cy="259045"/>
    <xdr:sp macro="" textlink="">
      <xdr:nvSpPr>
        <xdr:cNvPr id="86" name="テキスト ボックス 85"/>
        <xdr:cNvSpPr txBox="1"/>
      </xdr:nvSpPr>
      <xdr:spPr>
        <a:xfrm>
          <a:off x="3606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5334</xdr:rowOff>
    </xdr:from>
    <xdr:to>
      <xdr:col>4</xdr:col>
      <xdr:colOff>396875</xdr:colOff>
      <xdr:row>39</xdr:row>
      <xdr:rowOff>106934</xdr:rowOff>
    </xdr:to>
    <xdr:sp macro="" textlink="">
      <xdr:nvSpPr>
        <xdr:cNvPr id="87" name="円/楕円 86"/>
        <xdr:cNvSpPr/>
      </xdr:nvSpPr>
      <xdr:spPr>
        <a:xfrm>
          <a:off x="3048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91711</xdr:rowOff>
    </xdr:from>
    <xdr:ext cx="762000" cy="259045"/>
    <xdr:sp macro="" textlink="">
      <xdr:nvSpPr>
        <xdr:cNvPr id="88" name="テキスト ボックス 87"/>
        <xdr:cNvSpPr txBox="1"/>
      </xdr:nvSpPr>
      <xdr:spPr>
        <a:xfrm>
          <a:off x="2717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14478</xdr:rowOff>
    </xdr:from>
    <xdr:to>
      <xdr:col>3</xdr:col>
      <xdr:colOff>193675</xdr:colOff>
      <xdr:row>39</xdr:row>
      <xdr:rowOff>116078</xdr:rowOff>
    </xdr:to>
    <xdr:sp macro="" textlink="">
      <xdr:nvSpPr>
        <xdr:cNvPr id="89" name="円/楕円 88"/>
        <xdr:cNvSpPr/>
      </xdr:nvSpPr>
      <xdr:spPr>
        <a:xfrm>
          <a:off x="2159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100855</xdr:rowOff>
    </xdr:from>
    <xdr:ext cx="762000" cy="259045"/>
    <xdr:sp macro="" textlink="">
      <xdr:nvSpPr>
        <xdr:cNvPr id="90" name="テキスト ボックス 89"/>
        <xdr:cNvSpPr txBox="1"/>
      </xdr:nvSpPr>
      <xdr:spPr>
        <a:xfrm>
          <a:off x="1828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94488</xdr:rowOff>
    </xdr:from>
    <xdr:to>
      <xdr:col>1</xdr:col>
      <xdr:colOff>676275</xdr:colOff>
      <xdr:row>39</xdr:row>
      <xdr:rowOff>24638</xdr:rowOff>
    </xdr:to>
    <xdr:sp macro="" textlink="">
      <xdr:nvSpPr>
        <xdr:cNvPr id="91" name="円/楕円 90"/>
        <xdr:cNvSpPr/>
      </xdr:nvSpPr>
      <xdr:spPr>
        <a:xfrm>
          <a:off x="1270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9415</xdr:rowOff>
    </xdr:from>
    <xdr:ext cx="762000" cy="259045"/>
    <xdr:sp macro="" textlink="">
      <xdr:nvSpPr>
        <xdr:cNvPr id="92" name="テキスト ボックス 91"/>
        <xdr:cNvSpPr txBox="1"/>
      </xdr:nvSpPr>
      <xdr:spPr>
        <a:xfrm>
          <a:off x="939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ポイントであるが、金額は約</a:t>
          </a:r>
          <a:r>
            <a:rPr kumimoji="1" lang="en-US" altLang="ja-JP" sz="1100">
              <a:solidFill>
                <a:schemeClr val="dk1"/>
              </a:solidFill>
              <a:effectLst/>
              <a:latin typeface="+mn-lt"/>
              <a:ea typeface="+mn-ea"/>
              <a:cs typeface="+mn-cs"/>
            </a:rPr>
            <a:t>19,000</a:t>
          </a:r>
          <a:r>
            <a:rPr kumimoji="1" lang="ja-JP" altLang="en-US" sz="1100">
              <a:solidFill>
                <a:schemeClr val="dk1"/>
              </a:solidFill>
              <a:effectLst/>
              <a:latin typeface="+mn-lt"/>
              <a:ea typeface="+mn-ea"/>
              <a:cs typeface="+mn-cs"/>
            </a:rPr>
            <a:t>千円増加している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今後も引き続き、行政改革による徹底的な事務事業の見直しを行い、経常経費の削減を図る。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162379</xdr:rowOff>
    </xdr:from>
    <xdr:to>
      <xdr:col>24</xdr:col>
      <xdr:colOff>31750</xdr:colOff>
      <xdr:row>16</xdr:row>
      <xdr:rowOff>67129</xdr:rowOff>
    </xdr:to>
    <xdr:cxnSp macro="">
      <xdr:nvCxnSpPr>
        <xdr:cNvPr id="127" name="直線コネクタ 126"/>
        <xdr:cNvCxnSpPr/>
      </xdr:nvCxnSpPr>
      <xdr:spPr>
        <a:xfrm flipV="1">
          <a:off x="15671800" y="27341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67129</xdr:rowOff>
    </xdr:to>
    <xdr:cxnSp macro="">
      <xdr:nvCxnSpPr>
        <xdr:cNvPr id="130" name="直線コネクタ 129"/>
        <xdr:cNvCxnSpPr/>
      </xdr:nvCxnSpPr>
      <xdr:spPr>
        <a:xfrm>
          <a:off x="14782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141514</xdr:rowOff>
    </xdr:from>
    <xdr:to>
      <xdr:col>22</xdr:col>
      <xdr:colOff>615950</xdr:colOff>
      <xdr:row>15</xdr:row>
      <xdr:rowOff>71664</xdr:rowOff>
    </xdr:to>
    <xdr:sp macro="" textlink="">
      <xdr:nvSpPr>
        <xdr:cNvPr id="131" name="フローチャート : 判断 130"/>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32" name="テキスト ボックス 131"/>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34471</xdr:rowOff>
    </xdr:to>
    <xdr:cxnSp macro="">
      <xdr:nvCxnSpPr>
        <xdr:cNvPr id="133" name="直線コネクタ 132"/>
        <xdr:cNvCxnSpPr/>
      </xdr:nvCxnSpPr>
      <xdr:spPr>
        <a:xfrm flipV="1">
          <a:off x="13893800" y="2755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76200</xdr:rowOff>
    </xdr:from>
    <xdr:to>
      <xdr:col>21</xdr:col>
      <xdr:colOff>412750</xdr:colOff>
      <xdr:row>15</xdr:row>
      <xdr:rowOff>6350</xdr:rowOff>
    </xdr:to>
    <xdr:sp macro="" textlink="">
      <xdr:nvSpPr>
        <xdr:cNvPr id="134" name="フローチャート : 判断 133"/>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35" name="テキスト ボックス 134"/>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16</xdr:row>
      <xdr:rowOff>34471</xdr:rowOff>
    </xdr:to>
    <xdr:cxnSp macro="">
      <xdr:nvCxnSpPr>
        <xdr:cNvPr id="136" name="直線コネクタ 135"/>
        <xdr:cNvCxnSpPr/>
      </xdr:nvCxnSpPr>
      <xdr:spPr>
        <a:xfrm>
          <a:off x="13004800" y="26688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32657</xdr:rowOff>
    </xdr:from>
    <xdr:to>
      <xdr:col>20</xdr:col>
      <xdr:colOff>209550</xdr:colOff>
      <xdr:row>14</xdr:row>
      <xdr:rowOff>134257</xdr:rowOff>
    </xdr:to>
    <xdr:sp macro="" textlink="">
      <xdr:nvSpPr>
        <xdr:cNvPr id="137" name="フローチャート : 判断 136"/>
        <xdr:cNvSpPr/>
      </xdr:nvSpPr>
      <xdr:spPr>
        <a:xfrm>
          <a:off x="13843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144434</xdr:rowOff>
    </xdr:from>
    <xdr:ext cx="762000" cy="259045"/>
    <xdr:sp macro="" textlink="">
      <xdr:nvSpPr>
        <xdr:cNvPr id="138" name="テキスト ボックス 137"/>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39" name="フローチャート : 判断 138"/>
        <xdr:cNvSpPr/>
      </xdr:nvSpPr>
      <xdr:spPr>
        <a:xfrm>
          <a:off x="12954000" y="23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40" name="テキスト ボックス 139"/>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6" name="円/楕円 145"/>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83656</xdr:rowOff>
    </xdr:from>
    <xdr:ext cx="762000" cy="259045"/>
    <xdr:sp macro="" textlink="">
      <xdr:nvSpPr>
        <xdr:cNvPr id="147" name="物件費該当値テキスト"/>
        <xdr:cNvSpPr txBox="1"/>
      </xdr:nvSpPr>
      <xdr:spPr>
        <a:xfrm>
          <a:off x="16598900" y="265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16329</xdr:rowOff>
    </xdr:from>
    <xdr:to>
      <xdr:col>22</xdr:col>
      <xdr:colOff>615950</xdr:colOff>
      <xdr:row>16</xdr:row>
      <xdr:rowOff>117929</xdr:rowOff>
    </xdr:to>
    <xdr:sp macro="" textlink="">
      <xdr:nvSpPr>
        <xdr:cNvPr id="148" name="円/楕円 147"/>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49" name="テキスト ボックス 148"/>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51" name="テキスト ボックス 150"/>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155121</xdr:rowOff>
    </xdr:from>
    <xdr:to>
      <xdr:col>20</xdr:col>
      <xdr:colOff>209550</xdr:colOff>
      <xdr:row>16</xdr:row>
      <xdr:rowOff>85271</xdr:rowOff>
    </xdr:to>
    <xdr:sp macro="" textlink="">
      <xdr:nvSpPr>
        <xdr:cNvPr id="152" name="円/楕円 151"/>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53" name="テキスト ボックス 152"/>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4" name="円/楕円 153"/>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132641</xdr:rowOff>
    </xdr:from>
    <xdr:ext cx="762000" cy="259045"/>
    <xdr:sp macro="" textlink="">
      <xdr:nvSpPr>
        <xdr:cNvPr id="155" name="テキスト ボックス 154"/>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障害者介護給付費の増及び子育て支援新制度に伴う施設型給付費負担金の皆増により前年度比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ポイント上昇したが、依然として類似団体平均値を下回っている。</a:t>
          </a:r>
          <a:endParaRPr lang="ja-JP" altLang="ja-JP" sz="1400">
            <a:effectLst/>
          </a:endParaRPr>
        </a:p>
        <a:p>
          <a:r>
            <a:rPr kumimoji="1" lang="ja-JP" altLang="ja-JP" sz="1100">
              <a:solidFill>
                <a:schemeClr val="dk1"/>
              </a:solidFill>
              <a:effectLst/>
              <a:latin typeface="+mn-lt"/>
              <a:ea typeface="+mn-ea"/>
              <a:cs typeface="+mn-cs"/>
            </a:rPr>
            <a:t>　引き続き、単独事業については事務事業評価などにより見直しを進めていく。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42635</xdr:rowOff>
    </xdr:to>
    <xdr:cxnSp macro="">
      <xdr:nvCxnSpPr>
        <xdr:cNvPr id="190" name="直線コネクタ 189"/>
        <xdr:cNvCxnSpPr/>
      </xdr:nvCxnSpPr>
      <xdr:spPr>
        <a:xfrm>
          <a:off x="3987800" y="94179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148772</xdr:rowOff>
    </xdr:from>
    <xdr:to>
      <xdr:col>5</xdr:col>
      <xdr:colOff>549275</xdr:colOff>
      <xdr:row>54</xdr:row>
      <xdr:rowOff>159657</xdr:rowOff>
    </xdr:to>
    <xdr:cxnSp macro="">
      <xdr:nvCxnSpPr>
        <xdr:cNvPr id="193" name="直線コネクタ 192"/>
        <xdr:cNvCxnSpPr/>
      </xdr:nvCxnSpPr>
      <xdr:spPr>
        <a:xfrm>
          <a:off x="3098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24493</xdr:rowOff>
    </xdr:from>
    <xdr:to>
      <xdr:col>5</xdr:col>
      <xdr:colOff>600075</xdr:colOff>
      <xdr:row>55</xdr:row>
      <xdr:rowOff>126093</xdr:rowOff>
    </xdr:to>
    <xdr:sp macro="" textlink="">
      <xdr:nvSpPr>
        <xdr:cNvPr id="194" name="フローチャート : 判断 193"/>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110870</xdr:rowOff>
    </xdr:from>
    <xdr:ext cx="736600" cy="259045"/>
    <xdr:sp macro="" textlink="">
      <xdr:nvSpPr>
        <xdr:cNvPr id="195" name="テキスト ボックス 194"/>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148772</xdr:rowOff>
    </xdr:to>
    <xdr:cxnSp macro="">
      <xdr:nvCxnSpPr>
        <xdr:cNvPr id="196" name="直線コネクタ 195"/>
        <xdr:cNvCxnSpPr/>
      </xdr:nvCxnSpPr>
      <xdr:spPr>
        <a:xfrm>
          <a:off x="2209800" y="9352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94343</xdr:rowOff>
    </xdr:to>
    <xdr:cxnSp macro="">
      <xdr:nvCxnSpPr>
        <xdr:cNvPr id="199" name="直線コネクタ 198"/>
        <xdr:cNvCxnSpPr/>
      </xdr:nvCxnSpPr>
      <xdr:spPr>
        <a:xfrm>
          <a:off x="1320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0" name="フローチャート : 判断 199"/>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01" name="テキスト ボックス 200"/>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9" name="円/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10"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97972</xdr:rowOff>
    </xdr:from>
    <xdr:to>
      <xdr:col>4</xdr:col>
      <xdr:colOff>396875</xdr:colOff>
      <xdr:row>55</xdr:row>
      <xdr:rowOff>28122</xdr:rowOff>
    </xdr:to>
    <xdr:sp macro="" textlink="">
      <xdr:nvSpPr>
        <xdr:cNvPr id="213" name="円/楕円 212"/>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38299</xdr:rowOff>
    </xdr:from>
    <xdr:ext cx="762000" cy="259045"/>
    <xdr:sp macro="" textlink="">
      <xdr:nvSpPr>
        <xdr:cNvPr id="214" name="テキスト ボックス 213"/>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ポイントであるが</a:t>
          </a:r>
          <a:r>
            <a:rPr kumimoji="1" lang="ja-JP" altLang="ja-JP" sz="1100">
              <a:solidFill>
                <a:schemeClr val="dk1"/>
              </a:solidFill>
              <a:effectLst/>
              <a:latin typeface="+mn-lt"/>
              <a:ea typeface="+mn-ea"/>
              <a:cs typeface="+mn-cs"/>
            </a:rPr>
            <a:t>、特に</a:t>
          </a:r>
          <a:r>
            <a:rPr kumimoji="1" lang="ja-JP" altLang="en-US" sz="1100">
              <a:solidFill>
                <a:schemeClr val="dk1"/>
              </a:solidFill>
              <a:effectLst/>
              <a:latin typeface="+mn-lt"/>
              <a:ea typeface="+mn-ea"/>
              <a:cs typeface="+mn-cs"/>
            </a:rPr>
            <a:t>後期高齢者医療</a:t>
          </a:r>
          <a:r>
            <a:rPr kumimoji="1" lang="ja-JP" altLang="ja-JP" sz="1100">
              <a:solidFill>
                <a:schemeClr val="dk1"/>
              </a:solidFill>
              <a:effectLst/>
              <a:latin typeface="+mn-lt"/>
              <a:ea typeface="+mn-ea"/>
              <a:cs typeface="+mn-cs"/>
            </a:rPr>
            <a:t>険特別会計繰出金は増加傾向となっている。</a:t>
          </a:r>
          <a:endParaRPr lang="ja-JP" altLang="ja-JP" sz="1400">
            <a:effectLst/>
          </a:endParaRPr>
        </a:p>
        <a:p>
          <a:r>
            <a:rPr kumimoji="1" lang="ja-JP" altLang="ja-JP" sz="1100">
              <a:solidFill>
                <a:schemeClr val="dk1"/>
              </a:solidFill>
              <a:effectLst/>
              <a:latin typeface="+mn-lt"/>
              <a:ea typeface="+mn-ea"/>
              <a:cs typeface="+mn-cs"/>
            </a:rPr>
            <a:t>　今後とも特別会計の適正化を図り、普通会計の負担減少に努める。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92710</xdr:rowOff>
    </xdr:to>
    <xdr:cxnSp macro="">
      <xdr:nvCxnSpPr>
        <xdr:cNvPr id="251" name="直線コネクタ 250"/>
        <xdr:cNvCxnSpPr/>
      </xdr:nvCxnSpPr>
      <xdr:spPr>
        <a:xfrm flipV="1">
          <a:off x="15671800" y="9827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92710</xdr:rowOff>
    </xdr:to>
    <xdr:cxnSp macro="">
      <xdr:nvCxnSpPr>
        <xdr:cNvPr id="254" name="直線コネクタ 253"/>
        <xdr:cNvCxnSpPr/>
      </xdr:nvCxnSpPr>
      <xdr:spPr>
        <a:xfrm>
          <a:off x="14782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92710</xdr:rowOff>
    </xdr:to>
    <xdr:cxnSp macro="">
      <xdr:nvCxnSpPr>
        <xdr:cNvPr id="257" name="直線コネクタ 256"/>
        <xdr:cNvCxnSpPr/>
      </xdr:nvCxnSpPr>
      <xdr:spPr>
        <a:xfrm>
          <a:off x="13893800" y="985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77470</xdr:rowOff>
    </xdr:to>
    <xdr:cxnSp macro="">
      <xdr:nvCxnSpPr>
        <xdr:cNvPr id="260" name="直線コネクタ 259"/>
        <xdr:cNvCxnSpPr/>
      </xdr:nvCxnSpPr>
      <xdr:spPr>
        <a:xfrm>
          <a:off x="13004800" y="976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137160</xdr:rowOff>
    </xdr:from>
    <xdr:to>
      <xdr:col>20</xdr:col>
      <xdr:colOff>209550</xdr:colOff>
      <xdr:row>57</xdr:row>
      <xdr:rowOff>67310</xdr:rowOff>
    </xdr:to>
    <xdr:sp macro="" textlink="">
      <xdr:nvSpPr>
        <xdr:cNvPr id="261" name="フローチャート :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0" name="円/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20337</xdr:rowOff>
    </xdr:from>
    <xdr:ext cx="762000" cy="259045"/>
    <xdr:sp macro="" textlink="">
      <xdr:nvSpPr>
        <xdr:cNvPr id="271"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72" name="円/楕円 271"/>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73" name="テキスト ボックス 272"/>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4" name="円/楕円 273"/>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5" name="テキスト ボックス 274"/>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6" name="円/楕円 275"/>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7" name="テキスト ボックス 276"/>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8" name="円/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下水道事業会計負担金が減少したことで前年度比▲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引き続き事務事業評価などにより見直しを行い、経常経費の削減を図る。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36</xdr:row>
      <xdr:rowOff>8128</xdr:rowOff>
    </xdr:to>
    <xdr:cxnSp macro="">
      <xdr:nvCxnSpPr>
        <xdr:cNvPr id="309" name="直線コネクタ 308"/>
        <xdr:cNvCxnSpPr/>
      </xdr:nvCxnSpPr>
      <xdr:spPr>
        <a:xfrm flipV="1">
          <a:off x="15671800" y="61254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117856</xdr:rowOff>
    </xdr:to>
    <xdr:cxnSp macro="">
      <xdr:nvCxnSpPr>
        <xdr:cNvPr id="312" name="直線コネクタ 311"/>
        <xdr:cNvCxnSpPr/>
      </xdr:nvCxnSpPr>
      <xdr:spPr>
        <a:xfrm flipV="1">
          <a:off x="14782800" y="61803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25908</xdr:rowOff>
    </xdr:from>
    <xdr:to>
      <xdr:col>22</xdr:col>
      <xdr:colOff>615950</xdr:colOff>
      <xdr:row>36</xdr:row>
      <xdr:rowOff>127508</xdr:rowOff>
    </xdr:to>
    <xdr:sp macro="" textlink="">
      <xdr:nvSpPr>
        <xdr:cNvPr id="313" name="フローチャート : 判断 312"/>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112285</xdr:rowOff>
    </xdr:from>
    <xdr:ext cx="736600" cy="259045"/>
    <xdr:sp macro="" textlink="">
      <xdr:nvSpPr>
        <xdr:cNvPr id="314" name="テキスト ボックス 313"/>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117856</xdr:rowOff>
    </xdr:to>
    <xdr:cxnSp macro="">
      <xdr:nvCxnSpPr>
        <xdr:cNvPr id="315" name="直線コネクタ 314"/>
        <xdr:cNvCxnSpPr/>
      </xdr:nvCxnSpPr>
      <xdr:spPr>
        <a:xfrm>
          <a:off x="13893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7" name="テキスト ボックス 31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99568</xdr:rowOff>
    </xdr:to>
    <xdr:cxnSp macro="">
      <xdr:nvCxnSpPr>
        <xdr:cNvPr id="318" name="直線コネクタ 317"/>
        <xdr:cNvCxnSpPr/>
      </xdr:nvCxnSpPr>
      <xdr:spPr>
        <a:xfrm>
          <a:off x="13004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35052</xdr:rowOff>
    </xdr:from>
    <xdr:to>
      <xdr:col>20</xdr:col>
      <xdr:colOff>209550</xdr:colOff>
      <xdr:row>36</xdr:row>
      <xdr:rowOff>136652</xdr:rowOff>
    </xdr:to>
    <xdr:sp macro="" textlink="">
      <xdr:nvSpPr>
        <xdr:cNvPr id="319" name="フローチャート : 判断 318"/>
        <xdr:cNvSpPr/>
      </xdr:nvSpPr>
      <xdr:spPr>
        <a:xfrm>
          <a:off x="13843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0" name="テキスト ボックス 319"/>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1" name="フローチャート :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28" name="円/楕円 327"/>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29"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30" name="円/楕円 329"/>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31" name="テキスト ボックス 330"/>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32" name="円/楕円 331"/>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33" name="テキスト ボックス 332"/>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4" name="円/楕円 333"/>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35" name="テキスト ボックス 334"/>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6" name="円/楕円 335"/>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7" name="テキスト ボックス 336"/>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災害復旧事業債等の償還終了により、引き続き類似団体平均値を下回っている。</a:t>
          </a:r>
          <a:endParaRPr lang="ja-JP" altLang="ja-JP" sz="1400">
            <a:effectLst/>
          </a:endParaRPr>
        </a:p>
        <a:p>
          <a:r>
            <a:rPr kumimoji="1" lang="ja-JP" altLang="ja-JP" sz="1100">
              <a:solidFill>
                <a:schemeClr val="dk1"/>
              </a:solidFill>
              <a:effectLst/>
              <a:latin typeface="+mn-lt"/>
              <a:ea typeface="+mn-ea"/>
              <a:cs typeface="+mn-cs"/>
            </a:rPr>
            <a:t>　今後は、庁舎耐震改修事業等の大型普通建設事業の償還が控えており、より一層の地方債の適正管理に努める。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77470</xdr:rowOff>
    </xdr:to>
    <xdr:cxnSp macro="">
      <xdr:nvCxnSpPr>
        <xdr:cNvPr id="370" name="直線コネクタ 369"/>
        <xdr:cNvCxnSpPr/>
      </xdr:nvCxnSpPr>
      <xdr:spPr>
        <a:xfrm flipV="1">
          <a:off x="3987800" y="12837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75</xdr:row>
      <xdr:rowOff>77470</xdr:rowOff>
    </xdr:to>
    <xdr:cxnSp macro="">
      <xdr:nvCxnSpPr>
        <xdr:cNvPr id="373" name="直線コネクタ 372"/>
        <xdr:cNvCxnSpPr/>
      </xdr:nvCxnSpPr>
      <xdr:spPr>
        <a:xfrm>
          <a:off x="3098800" y="12913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54610</xdr:rowOff>
    </xdr:from>
    <xdr:to>
      <xdr:col>4</xdr:col>
      <xdr:colOff>346075</xdr:colOff>
      <xdr:row>75</xdr:row>
      <xdr:rowOff>54610</xdr:rowOff>
    </xdr:to>
    <xdr:cxnSp macro="">
      <xdr:nvCxnSpPr>
        <xdr:cNvPr id="376" name="直線コネクタ 375"/>
        <xdr:cNvCxnSpPr/>
      </xdr:nvCxnSpPr>
      <xdr:spPr>
        <a:xfrm>
          <a:off x="2209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77" name="フローチャート :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54610</xdr:rowOff>
    </xdr:from>
    <xdr:to>
      <xdr:col>3</xdr:col>
      <xdr:colOff>142875</xdr:colOff>
      <xdr:row>75</xdr:row>
      <xdr:rowOff>168911</xdr:rowOff>
    </xdr:to>
    <xdr:cxnSp macro="">
      <xdr:nvCxnSpPr>
        <xdr:cNvPr id="379" name="直線コネクタ 378"/>
        <xdr:cNvCxnSpPr/>
      </xdr:nvCxnSpPr>
      <xdr:spPr>
        <a:xfrm flipV="1">
          <a:off x="1320800" y="1291336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0" name="フローチャート : 判断 37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1" name="テキスト ボックス 38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2" name="フローチャート : 判断 381"/>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83" name="テキスト ボックス 382"/>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89" name="円/楕円 388"/>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90"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26670</xdr:rowOff>
    </xdr:from>
    <xdr:to>
      <xdr:col>5</xdr:col>
      <xdr:colOff>600075</xdr:colOff>
      <xdr:row>75</xdr:row>
      <xdr:rowOff>128270</xdr:rowOff>
    </xdr:to>
    <xdr:sp macro="" textlink="">
      <xdr:nvSpPr>
        <xdr:cNvPr id="391" name="円/楕円 390"/>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138447</xdr:rowOff>
    </xdr:from>
    <xdr:ext cx="736600" cy="259045"/>
    <xdr:sp macro="" textlink="">
      <xdr:nvSpPr>
        <xdr:cNvPr id="392" name="テキスト ボックス 391"/>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3810</xdr:rowOff>
    </xdr:from>
    <xdr:to>
      <xdr:col>4</xdr:col>
      <xdr:colOff>396875</xdr:colOff>
      <xdr:row>75</xdr:row>
      <xdr:rowOff>105410</xdr:rowOff>
    </xdr:to>
    <xdr:sp macro="" textlink="">
      <xdr:nvSpPr>
        <xdr:cNvPr id="393" name="円/楕円 392"/>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115587</xdr:rowOff>
    </xdr:from>
    <xdr:ext cx="762000" cy="259045"/>
    <xdr:sp macro="" textlink="">
      <xdr:nvSpPr>
        <xdr:cNvPr id="394" name="テキスト ボックス 393"/>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3810</xdr:rowOff>
    </xdr:from>
    <xdr:to>
      <xdr:col>3</xdr:col>
      <xdr:colOff>193675</xdr:colOff>
      <xdr:row>75</xdr:row>
      <xdr:rowOff>105410</xdr:rowOff>
    </xdr:to>
    <xdr:sp macro="" textlink="">
      <xdr:nvSpPr>
        <xdr:cNvPr id="395" name="円/楕円 394"/>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115587</xdr:rowOff>
    </xdr:from>
    <xdr:ext cx="762000" cy="259045"/>
    <xdr:sp macro="" textlink="">
      <xdr:nvSpPr>
        <xdr:cNvPr id="396" name="テキスト ボックス 395"/>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118110</xdr:rowOff>
    </xdr:from>
    <xdr:to>
      <xdr:col>1</xdr:col>
      <xdr:colOff>676275</xdr:colOff>
      <xdr:row>76</xdr:row>
      <xdr:rowOff>48261</xdr:rowOff>
    </xdr:to>
    <xdr:sp macro="" textlink="">
      <xdr:nvSpPr>
        <xdr:cNvPr id="397" name="円/楕円 396"/>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58437</xdr:rowOff>
    </xdr:from>
    <xdr:ext cx="762000" cy="259045"/>
    <xdr:sp macro="" textlink="">
      <xdr:nvSpPr>
        <xdr:cNvPr id="398" name="テキスト ボックス 397"/>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ポイント改善し、</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年ぶりに</a:t>
          </a:r>
          <a:r>
            <a:rPr kumimoji="1" lang="ja-JP" altLang="ja-JP" sz="1100">
              <a:solidFill>
                <a:sysClr val="windowText" lastClr="000000"/>
              </a:solidFill>
              <a:effectLst/>
              <a:latin typeface="+mn-lt"/>
              <a:ea typeface="+mn-ea"/>
              <a:cs typeface="+mn-cs"/>
            </a:rPr>
            <a:t>類似団体平均値を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回っている。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退職手当の減が大きな</a:t>
          </a:r>
          <a:r>
            <a:rPr kumimoji="1" lang="ja-JP" altLang="ja-JP" sz="1100" baseline="0">
              <a:solidFill>
                <a:sysClr val="windowText" lastClr="000000"/>
              </a:solidFill>
              <a:effectLst/>
              <a:latin typeface="+mn-lt"/>
              <a:ea typeface="+mn-ea"/>
              <a:cs typeface="+mn-cs"/>
            </a:rPr>
            <a:t>要因であるが、</a:t>
          </a:r>
          <a:r>
            <a:rPr kumimoji="1" lang="ja-JP" altLang="en-US" sz="1100" baseline="0">
              <a:solidFill>
                <a:sysClr val="windowText" lastClr="000000"/>
              </a:solidFill>
              <a:effectLst/>
              <a:latin typeface="+mn-lt"/>
              <a:ea typeface="+mn-ea"/>
              <a:cs typeface="+mn-cs"/>
            </a:rPr>
            <a:t>変動的要素が大きいため、</a:t>
          </a:r>
          <a:r>
            <a:rPr kumimoji="1" lang="ja-JP" altLang="ja-JP" sz="1100" baseline="0">
              <a:solidFill>
                <a:sysClr val="windowText" lastClr="000000"/>
              </a:solidFill>
              <a:effectLst/>
              <a:latin typeface="+mn-lt"/>
              <a:ea typeface="+mn-ea"/>
              <a:cs typeface="+mn-cs"/>
            </a:rPr>
            <a:t>今後も適正な定員管理及び行政改革による徹底的な事務事業の見直しを行い、経常経費の削減を図る。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78</xdr:row>
      <xdr:rowOff>43180</xdr:rowOff>
    </xdr:to>
    <xdr:cxnSp macro="">
      <xdr:nvCxnSpPr>
        <xdr:cNvPr id="431" name="直線コネクタ 430"/>
        <xdr:cNvCxnSpPr/>
      </xdr:nvCxnSpPr>
      <xdr:spPr>
        <a:xfrm flipV="1">
          <a:off x="15671800" y="132257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78</xdr:row>
      <xdr:rowOff>73661</xdr:rowOff>
    </xdr:to>
    <xdr:cxnSp macro="">
      <xdr:nvCxnSpPr>
        <xdr:cNvPr id="434" name="直線コネクタ 433"/>
        <xdr:cNvCxnSpPr/>
      </xdr:nvCxnSpPr>
      <xdr:spPr>
        <a:xfrm flipV="1">
          <a:off x="14782800" y="13416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5" name="フローチャート : 判断 434"/>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6" name="テキスト ボックス 435"/>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43180</xdr:rowOff>
    </xdr:from>
    <xdr:to>
      <xdr:col>21</xdr:col>
      <xdr:colOff>361950</xdr:colOff>
      <xdr:row>78</xdr:row>
      <xdr:rowOff>73661</xdr:rowOff>
    </xdr:to>
    <xdr:cxnSp macro="">
      <xdr:nvCxnSpPr>
        <xdr:cNvPr id="437" name="直線コネクタ 436"/>
        <xdr:cNvCxnSpPr/>
      </xdr:nvCxnSpPr>
      <xdr:spPr>
        <a:xfrm>
          <a:off x="13893800" y="13416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38" name="フローチャート : 判断 437"/>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77487</xdr:rowOff>
    </xdr:from>
    <xdr:ext cx="762000" cy="259045"/>
    <xdr:sp macro="" textlink="">
      <xdr:nvSpPr>
        <xdr:cNvPr id="439" name="テキスト ボックス 438"/>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78</xdr:row>
      <xdr:rowOff>43180</xdr:rowOff>
    </xdr:to>
    <xdr:cxnSp macro="">
      <xdr:nvCxnSpPr>
        <xdr:cNvPr id="440" name="直線コネクタ 439"/>
        <xdr:cNvCxnSpPr/>
      </xdr:nvCxnSpPr>
      <xdr:spPr>
        <a:xfrm>
          <a:off x="13004800" y="13271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152400</xdr:rowOff>
    </xdr:from>
    <xdr:to>
      <xdr:col>20</xdr:col>
      <xdr:colOff>209550</xdr:colOff>
      <xdr:row>77</xdr:row>
      <xdr:rowOff>82550</xdr:rowOff>
    </xdr:to>
    <xdr:sp macro="" textlink="">
      <xdr:nvSpPr>
        <xdr:cNvPr id="441" name="フローチャート : 判断 440"/>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92727</xdr:rowOff>
    </xdr:from>
    <xdr:ext cx="762000" cy="259045"/>
    <xdr:sp macro="" textlink="">
      <xdr:nvSpPr>
        <xdr:cNvPr id="442" name="テキスト ボックス 441"/>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3" name="フローチャート : 判断 442"/>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44" name="テキスト ボックス 443"/>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50" name="円/楕円 449"/>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161307</xdr:rowOff>
    </xdr:from>
    <xdr:ext cx="762000" cy="259045"/>
    <xdr:sp macro="" textlink="">
      <xdr:nvSpPr>
        <xdr:cNvPr id="451"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52" name="円/楕円 451"/>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53" name="テキスト ボックス 452"/>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22861</xdr:rowOff>
    </xdr:from>
    <xdr:to>
      <xdr:col>21</xdr:col>
      <xdr:colOff>412750</xdr:colOff>
      <xdr:row>78</xdr:row>
      <xdr:rowOff>124461</xdr:rowOff>
    </xdr:to>
    <xdr:sp macro="" textlink="">
      <xdr:nvSpPr>
        <xdr:cNvPr id="454" name="円/楕円 453"/>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55" name="テキスト ボックス 454"/>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163830</xdr:rowOff>
    </xdr:from>
    <xdr:to>
      <xdr:col>20</xdr:col>
      <xdr:colOff>209550</xdr:colOff>
      <xdr:row>78</xdr:row>
      <xdr:rowOff>93980</xdr:rowOff>
    </xdr:to>
    <xdr:sp macro="" textlink="">
      <xdr:nvSpPr>
        <xdr:cNvPr id="456" name="円/楕円 455"/>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78757</xdr:rowOff>
    </xdr:from>
    <xdr:ext cx="762000" cy="259045"/>
    <xdr:sp macro="" textlink="">
      <xdr:nvSpPr>
        <xdr:cNvPr id="457" name="テキスト ボックス 456"/>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8" name="円/楕円 457"/>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59" name="テキスト ボックス 458"/>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新潟県小千谷市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162833</xdr:rowOff>
    </xdr:from>
    <xdr:to>
      <xdr:col>4</xdr:col>
      <xdr:colOff>1117600</xdr:colOff>
      <xdr:row>14</xdr:row>
      <xdr:rowOff>164624</xdr:rowOff>
    </xdr:to>
    <xdr:cxnSp macro="">
      <xdr:nvCxnSpPr>
        <xdr:cNvPr id="50" name="直線コネクタ 49"/>
        <xdr:cNvCxnSpPr/>
      </xdr:nvCxnSpPr>
      <xdr:spPr bwMode="auto">
        <a:xfrm flipV="1">
          <a:off x="5003800" y="2610758"/>
          <a:ext cx="6477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164624</xdr:rowOff>
    </xdr:from>
    <xdr:to>
      <xdr:col>4</xdr:col>
      <xdr:colOff>469900</xdr:colOff>
      <xdr:row>15</xdr:row>
      <xdr:rowOff>20930</xdr:rowOff>
    </xdr:to>
    <xdr:cxnSp macro="">
      <xdr:nvCxnSpPr>
        <xdr:cNvPr id="53" name="直線コネクタ 52"/>
        <xdr:cNvCxnSpPr/>
      </xdr:nvCxnSpPr>
      <xdr:spPr bwMode="auto">
        <a:xfrm flipV="1">
          <a:off x="4305300" y="2612549"/>
          <a:ext cx="698500" cy="2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36290</xdr:rowOff>
    </xdr:from>
    <xdr:to>
      <xdr:col>4</xdr:col>
      <xdr:colOff>520700</xdr:colOff>
      <xdr:row>14</xdr:row>
      <xdr:rowOff>137890</xdr:rowOff>
    </xdr:to>
    <xdr:sp macro="" textlink="">
      <xdr:nvSpPr>
        <xdr:cNvPr id="54" name="フローチャート : 判断 53"/>
        <xdr:cNvSpPr/>
      </xdr:nvSpPr>
      <xdr:spPr bwMode="auto">
        <a:xfrm>
          <a:off x="4953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148067</xdr:rowOff>
    </xdr:from>
    <xdr:ext cx="736600" cy="259045"/>
    <xdr:sp macro="" textlink="">
      <xdr:nvSpPr>
        <xdr:cNvPr id="55" name="テキスト ボックス 54"/>
        <xdr:cNvSpPr txBox="1"/>
      </xdr:nvSpPr>
      <xdr:spPr>
        <a:xfrm>
          <a:off x="4622800" y="225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164014</xdr:rowOff>
    </xdr:from>
    <xdr:to>
      <xdr:col>3</xdr:col>
      <xdr:colOff>904875</xdr:colOff>
      <xdr:row>15</xdr:row>
      <xdr:rowOff>20930</xdr:rowOff>
    </xdr:to>
    <xdr:cxnSp macro="">
      <xdr:nvCxnSpPr>
        <xdr:cNvPr id="56" name="直線コネクタ 55"/>
        <xdr:cNvCxnSpPr/>
      </xdr:nvCxnSpPr>
      <xdr:spPr bwMode="auto">
        <a:xfrm>
          <a:off x="3606800" y="2611939"/>
          <a:ext cx="698500" cy="2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87763</xdr:rowOff>
    </xdr:from>
    <xdr:to>
      <xdr:col>3</xdr:col>
      <xdr:colOff>955675</xdr:colOff>
      <xdr:row>15</xdr:row>
      <xdr:rowOff>17913</xdr:rowOff>
    </xdr:to>
    <xdr:sp macro="" textlink="">
      <xdr:nvSpPr>
        <xdr:cNvPr id="57" name="フローチャート : 判断 56"/>
        <xdr:cNvSpPr/>
      </xdr:nvSpPr>
      <xdr:spPr bwMode="auto">
        <a:xfrm>
          <a:off x="4254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28090</xdr:rowOff>
    </xdr:from>
    <xdr:ext cx="762000" cy="259045"/>
    <xdr:sp macro="" textlink="">
      <xdr:nvSpPr>
        <xdr:cNvPr id="58" name="テキスト ボックス 57"/>
        <xdr:cNvSpPr txBox="1"/>
      </xdr:nvSpPr>
      <xdr:spPr>
        <a:xfrm>
          <a:off x="3924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134487</xdr:rowOff>
    </xdr:from>
    <xdr:to>
      <xdr:col>3</xdr:col>
      <xdr:colOff>206375</xdr:colOff>
      <xdr:row>14</xdr:row>
      <xdr:rowOff>164014</xdr:rowOff>
    </xdr:to>
    <xdr:cxnSp macro="">
      <xdr:nvCxnSpPr>
        <xdr:cNvPr id="59" name="直線コネクタ 58"/>
        <xdr:cNvCxnSpPr/>
      </xdr:nvCxnSpPr>
      <xdr:spPr bwMode="auto">
        <a:xfrm>
          <a:off x="2908300" y="2582412"/>
          <a:ext cx="698500" cy="2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43758</xdr:rowOff>
    </xdr:from>
    <xdr:to>
      <xdr:col>3</xdr:col>
      <xdr:colOff>257175</xdr:colOff>
      <xdr:row>14</xdr:row>
      <xdr:rowOff>145358</xdr:rowOff>
    </xdr:to>
    <xdr:sp macro="" textlink="">
      <xdr:nvSpPr>
        <xdr:cNvPr id="60" name="フローチャート : 判断 59"/>
        <xdr:cNvSpPr/>
      </xdr:nvSpPr>
      <xdr:spPr bwMode="auto">
        <a:xfrm>
          <a:off x="35560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155535</xdr:rowOff>
    </xdr:from>
    <xdr:ext cx="762000" cy="259045"/>
    <xdr:sp macro="" textlink="">
      <xdr:nvSpPr>
        <xdr:cNvPr id="61" name="テキスト ボックス 60"/>
        <xdr:cNvSpPr txBox="1"/>
      </xdr:nvSpPr>
      <xdr:spPr>
        <a:xfrm>
          <a:off x="32258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4229</xdr:rowOff>
    </xdr:from>
    <xdr:to>
      <xdr:col>2</xdr:col>
      <xdr:colOff>692150</xdr:colOff>
      <xdr:row>14</xdr:row>
      <xdr:rowOff>105829</xdr:rowOff>
    </xdr:to>
    <xdr:sp macro="" textlink="">
      <xdr:nvSpPr>
        <xdr:cNvPr id="62" name="フローチャート : 判断 61"/>
        <xdr:cNvSpPr/>
      </xdr:nvSpPr>
      <xdr:spPr bwMode="auto">
        <a:xfrm>
          <a:off x="2857500" y="2452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116006</xdr:rowOff>
    </xdr:from>
    <xdr:ext cx="762000" cy="259045"/>
    <xdr:sp macro="" textlink="">
      <xdr:nvSpPr>
        <xdr:cNvPr id="63" name="テキスト ボックス 62"/>
        <xdr:cNvSpPr txBox="1"/>
      </xdr:nvSpPr>
      <xdr:spPr>
        <a:xfrm>
          <a:off x="2527300" y="222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112033</xdr:rowOff>
    </xdr:from>
    <xdr:to>
      <xdr:col>5</xdr:col>
      <xdr:colOff>34925</xdr:colOff>
      <xdr:row>15</xdr:row>
      <xdr:rowOff>42183</xdr:rowOff>
    </xdr:to>
    <xdr:sp macro="" textlink="">
      <xdr:nvSpPr>
        <xdr:cNvPr id="69" name="円/楕円 68"/>
        <xdr:cNvSpPr/>
      </xdr:nvSpPr>
      <xdr:spPr bwMode="auto">
        <a:xfrm>
          <a:off x="5600700" y="255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128560</xdr:rowOff>
    </xdr:from>
    <xdr:ext cx="762000" cy="259045"/>
    <xdr:sp macro="" textlink="">
      <xdr:nvSpPr>
        <xdr:cNvPr id="70" name="人口1人当たり決算額の推移該当値テキスト130"/>
        <xdr:cNvSpPr txBox="1"/>
      </xdr:nvSpPr>
      <xdr:spPr>
        <a:xfrm>
          <a:off x="5740400" y="240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89,619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113824</xdr:rowOff>
    </xdr:from>
    <xdr:to>
      <xdr:col>4</xdr:col>
      <xdr:colOff>520700</xdr:colOff>
      <xdr:row>15</xdr:row>
      <xdr:rowOff>43974</xdr:rowOff>
    </xdr:to>
    <xdr:sp macro="" textlink="">
      <xdr:nvSpPr>
        <xdr:cNvPr id="71" name="円/楕円 70"/>
        <xdr:cNvSpPr/>
      </xdr:nvSpPr>
      <xdr:spPr bwMode="auto">
        <a:xfrm>
          <a:off x="4953000" y="256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28751</xdr:rowOff>
    </xdr:from>
    <xdr:ext cx="736600" cy="259045"/>
    <xdr:sp macro="" textlink="">
      <xdr:nvSpPr>
        <xdr:cNvPr id="72" name="テキスト ボックス 71"/>
        <xdr:cNvSpPr txBox="1"/>
      </xdr:nvSpPr>
      <xdr:spPr>
        <a:xfrm>
          <a:off x="4622800" y="264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89,525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141580</xdr:rowOff>
    </xdr:from>
    <xdr:to>
      <xdr:col>3</xdr:col>
      <xdr:colOff>955675</xdr:colOff>
      <xdr:row>15</xdr:row>
      <xdr:rowOff>71730</xdr:rowOff>
    </xdr:to>
    <xdr:sp macro="" textlink="">
      <xdr:nvSpPr>
        <xdr:cNvPr id="73" name="円/楕円 72"/>
        <xdr:cNvSpPr/>
      </xdr:nvSpPr>
      <xdr:spPr bwMode="auto">
        <a:xfrm>
          <a:off x="4254500" y="258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56507</xdr:rowOff>
    </xdr:from>
    <xdr:ext cx="762000" cy="259045"/>
    <xdr:sp macro="" textlink="">
      <xdr:nvSpPr>
        <xdr:cNvPr id="74" name="テキスト ボックス 73"/>
        <xdr:cNvSpPr txBox="1"/>
      </xdr:nvSpPr>
      <xdr:spPr>
        <a:xfrm>
          <a:off x="3924300" y="267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88,068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113214</xdr:rowOff>
    </xdr:from>
    <xdr:to>
      <xdr:col>3</xdr:col>
      <xdr:colOff>257175</xdr:colOff>
      <xdr:row>15</xdr:row>
      <xdr:rowOff>43364</xdr:rowOff>
    </xdr:to>
    <xdr:sp macro="" textlink="">
      <xdr:nvSpPr>
        <xdr:cNvPr id="75" name="円/楕円 74"/>
        <xdr:cNvSpPr/>
      </xdr:nvSpPr>
      <xdr:spPr bwMode="auto">
        <a:xfrm>
          <a:off x="3556000" y="256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28141</xdr:rowOff>
    </xdr:from>
    <xdr:ext cx="762000" cy="259045"/>
    <xdr:sp macro="" textlink="">
      <xdr:nvSpPr>
        <xdr:cNvPr id="76" name="テキスト ボックス 75"/>
        <xdr:cNvSpPr txBox="1"/>
      </xdr:nvSpPr>
      <xdr:spPr>
        <a:xfrm>
          <a:off x="3225800" y="264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89,557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83687</xdr:rowOff>
    </xdr:from>
    <xdr:to>
      <xdr:col>2</xdr:col>
      <xdr:colOff>692150</xdr:colOff>
      <xdr:row>15</xdr:row>
      <xdr:rowOff>13837</xdr:rowOff>
    </xdr:to>
    <xdr:sp macro="" textlink="">
      <xdr:nvSpPr>
        <xdr:cNvPr id="77" name="円/楕円 76"/>
        <xdr:cNvSpPr/>
      </xdr:nvSpPr>
      <xdr:spPr bwMode="auto">
        <a:xfrm>
          <a:off x="2857500" y="2531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170064</xdr:rowOff>
    </xdr:from>
    <xdr:ext cx="762000" cy="259045"/>
    <xdr:sp macro="" textlink="">
      <xdr:nvSpPr>
        <xdr:cNvPr id="78" name="テキスト ボックス 77"/>
        <xdr:cNvSpPr txBox="1"/>
      </xdr:nvSpPr>
      <xdr:spPr>
        <a:xfrm>
          <a:off x="2527300" y="261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14267</xdr:rowOff>
    </xdr:from>
    <xdr:to>
      <xdr:col>4</xdr:col>
      <xdr:colOff>1117600</xdr:colOff>
      <xdr:row>36</xdr:row>
      <xdr:rowOff>26743</xdr:rowOff>
    </xdr:to>
    <xdr:cxnSp macro="">
      <xdr:nvCxnSpPr>
        <xdr:cNvPr id="114" name="直線コネクタ 113"/>
        <xdr:cNvCxnSpPr/>
      </xdr:nvCxnSpPr>
      <xdr:spPr bwMode="auto">
        <a:xfrm flipV="1">
          <a:off x="5003800" y="6967517"/>
          <a:ext cx="647700" cy="1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268504</xdr:rowOff>
    </xdr:from>
    <xdr:to>
      <xdr:col>4</xdr:col>
      <xdr:colOff>469900</xdr:colOff>
      <xdr:row>36</xdr:row>
      <xdr:rowOff>26743</xdr:rowOff>
    </xdr:to>
    <xdr:cxnSp macro="">
      <xdr:nvCxnSpPr>
        <xdr:cNvPr id="117" name="直線コネクタ 116"/>
        <xdr:cNvCxnSpPr/>
      </xdr:nvCxnSpPr>
      <xdr:spPr bwMode="auto">
        <a:xfrm>
          <a:off x="4305300" y="6878854"/>
          <a:ext cx="698500" cy="101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18" name="フローチャート : 判断 117"/>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19" name="テキスト ボックス 118"/>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245284</xdr:rowOff>
    </xdr:from>
    <xdr:to>
      <xdr:col>3</xdr:col>
      <xdr:colOff>904875</xdr:colOff>
      <xdr:row>35</xdr:row>
      <xdr:rowOff>268504</xdr:rowOff>
    </xdr:to>
    <xdr:cxnSp macro="">
      <xdr:nvCxnSpPr>
        <xdr:cNvPr id="120" name="直線コネクタ 119"/>
        <xdr:cNvCxnSpPr/>
      </xdr:nvCxnSpPr>
      <xdr:spPr bwMode="auto">
        <a:xfrm>
          <a:off x="3606800" y="6855634"/>
          <a:ext cx="698500" cy="2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1" name="フローチャート : 判断 120"/>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2" name="テキスト ボックス 121"/>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108190</xdr:rowOff>
    </xdr:from>
    <xdr:to>
      <xdr:col>3</xdr:col>
      <xdr:colOff>206375</xdr:colOff>
      <xdr:row>35</xdr:row>
      <xdr:rowOff>245284</xdr:rowOff>
    </xdr:to>
    <xdr:cxnSp macro="">
      <xdr:nvCxnSpPr>
        <xdr:cNvPr id="123" name="直線コネクタ 122"/>
        <xdr:cNvCxnSpPr/>
      </xdr:nvCxnSpPr>
      <xdr:spPr bwMode="auto">
        <a:xfrm>
          <a:off x="2908300" y="6718540"/>
          <a:ext cx="698500" cy="13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4" name="フローチャート : 判断 123"/>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5" name="テキスト ボックス 124"/>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6" name="フローチャート : 判断 125"/>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7" name="テキスト ボックス 126"/>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306367</xdr:rowOff>
    </xdr:from>
    <xdr:to>
      <xdr:col>5</xdr:col>
      <xdr:colOff>34925</xdr:colOff>
      <xdr:row>36</xdr:row>
      <xdr:rowOff>65067</xdr:rowOff>
    </xdr:to>
    <xdr:sp macro="" textlink="">
      <xdr:nvSpPr>
        <xdr:cNvPr id="133" name="円/楕円 132"/>
        <xdr:cNvSpPr/>
      </xdr:nvSpPr>
      <xdr:spPr bwMode="auto">
        <a:xfrm>
          <a:off x="5600700" y="691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278444</xdr:rowOff>
    </xdr:from>
    <xdr:ext cx="762000" cy="259045"/>
    <xdr:sp macro="" textlink="">
      <xdr:nvSpPr>
        <xdr:cNvPr id="134" name="人口1人当たり決算額の推移該当値テキスト445"/>
        <xdr:cNvSpPr txBox="1"/>
      </xdr:nvSpPr>
      <xdr:spPr>
        <a:xfrm>
          <a:off x="5740400" y="68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318843</xdr:rowOff>
    </xdr:from>
    <xdr:to>
      <xdr:col>4</xdr:col>
      <xdr:colOff>520700</xdr:colOff>
      <xdr:row>36</xdr:row>
      <xdr:rowOff>77543</xdr:rowOff>
    </xdr:to>
    <xdr:sp macro="" textlink="">
      <xdr:nvSpPr>
        <xdr:cNvPr id="135" name="円/楕円 134"/>
        <xdr:cNvSpPr/>
      </xdr:nvSpPr>
      <xdr:spPr bwMode="auto">
        <a:xfrm>
          <a:off x="4953000" y="692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62320</xdr:rowOff>
    </xdr:from>
    <xdr:ext cx="736600" cy="259045"/>
    <xdr:sp macro="" textlink="">
      <xdr:nvSpPr>
        <xdr:cNvPr id="136" name="テキスト ボックス 135"/>
        <xdr:cNvSpPr txBox="1"/>
      </xdr:nvSpPr>
      <xdr:spPr>
        <a:xfrm>
          <a:off x="4622800" y="7015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217704</xdr:rowOff>
    </xdr:from>
    <xdr:to>
      <xdr:col>3</xdr:col>
      <xdr:colOff>955675</xdr:colOff>
      <xdr:row>35</xdr:row>
      <xdr:rowOff>319304</xdr:rowOff>
    </xdr:to>
    <xdr:sp macro="" textlink="">
      <xdr:nvSpPr>
        <xdr:cNvPr id="137" name="円/楕円 136"/>
        <xdr:cNvSpPr/>
      </xdr:nvSpPr>
      <xdr:spPr bwMode="auto">
        <a:xfrm>
          <a:off x="4254500" y="682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304081</xdr:rowOff>
    </xdr:from>
    <xdr:ext cx="762000" cy="259045"/>
    <xdr:sp macro="" textlink="">
      <xdr:nvSpPr>
        <xdr:cNvPr id="138" name="テキスト ボックス 137"/>
        <xdr:cNvSpPr txBox="1"/>
      </xdr:nvSpPr>
      <xdr:spPr>
        <a:xfrm>
          <a:off x="3924300" y="691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194484</xdr:rowOff>
    </xdr:from>
    <xdr:to>
      <xdr:col>3</xdr:col>
      <xdr:colOff>257175</xdr:colOff>
      <xdr:row>35</xdr:row>
      <xdr:rowOff>296084</xdr:rowOff>
    </xdr:to>
    <xdr:sp macro="" textlink="">
      <xdr:nvSpPr>
        <xdr:cNvPr id="139" name="円/楕円 138"/>
        <xdr:cNvSpPr/>
      </xdr:nvSpPr>
      <xdr:spPr bwMode="auto">
        <a:xfrm>
          <a:off x="3556000" y="680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280861</xdr:rowOff>
    </xdr:from>
    <xdr:ext cx="762000" cy="259045"/>
    <xdr:sp macro="" textlink="">
      <xdr:nvSpPr>
        <xdr:cNvPr id="140" name="テキスト ボックス 139"/>
        <xdr:cNvSpPr txBox="1"/>
      </xdr:nvSpPr>
      <xdr:spPr>
        <a:xfrm>
          <a:off x="3225800" y="68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57390</xdr:rowOff>
    </xdr:from>
    <xdr:to>
      <xdr:col>2</xdr:col>
      <xdr:colOff>692150</xdr:colOff>
      <xdr:row>35</xdr:row>
      <xdr:rowOff>158990</xdr:rowOff>
    </xdr:to>
    <xdr:sp macro="" textlink="">
      <xdr:nvSpPr>
        <xdr:cNvPr id="141" name="円/楕円 140"/>
        <xdr:cNvSpPr/>
      </xdr:nvSpPr>
      <xdr:spPr bwMode="auto">
        <a:xfrm>
          <a:off x="2857500" y="6667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143767</xdr:rowOff>
    </xdr:from>
    <xdr:ext cx="762000" cy="259045"/>
    <xdr:sp macro="" textlink="">
      <xdr:nvSpPr>
        <xdr:cNvPr id="142" name="テキスト ボックス 141"/>
        <xdr:cNvSpPr txBox="1"/>
      </xdr:nvSpPr>
      <xdr:spPr>
        <a:xfrm>
          <a:off x="2527300" y="67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37,130
36,962
155.19
17,460,307
16,553,236
871,996
10,393,385
16,369,991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1606</xdr:rowOff>
    </xdr:from>
    <xdr:to>
      <xdr:col>6</xdr:col>
      <xdr:colOff>511175</xdr:colOff>
      <xdr:row>34</xdr:row>
      <xdr:rowOff>130480</xdr:rowOff>
    </xdr:to>
    <xdr:cxnSp macro="">
      <xdr:nvCxnSpPr>
        <xdr:cNvPr id="61" name="直線コネクタ 60"/>
        <xdr:cNvCxnSpPr/>
      </xdr:nvCxnSpPr>
      <xdr:spPr>
        <a:xfrm>
          <a:off x="3797300" y="5830906"/>
          <a:ext cx="838200" cy="12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1606</xdr:rowOff>
    </xdr:from>
    <xdr:to>
      <xdr:col>5</xdr:col>
      <xdr:colOff>358775</xdr:colOff>
      <xdr:row>34</xdr:row>
      <xdr:rowOff>87369</xdr:rowOff>
    </xdr:to>
    <xdr:cxnSp macro="">
      <xdr:nvCxnSpPr>
        <xdr:cNvPr id="64" name="直線コネクタ 63"/>
        <xdr:cNvCxnSpPr/>
      </xdr:nvCxnSpPr>
      <xdr:spPr>
        <a:xfrm flipV="1">
          <a:off x="2908300" y="5830906"/>
          <a:ext cx="8890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73184</xdr:rowOff>
    </xdr:from>
    <xdr:to>
      <xdr:col>5</xdr:col>
      <xdr:colOff>409575</xdr:colOff>
      <xdr:row>35</xdr:row>
      <xdr:rowOff>3334</xdr:rowOff>
    </xdr:to>
    <xdr:sp macro="" textlink="">
      <xdr:nvSpPr>
        <xdr:cNvPr id="65" name="フローチャート : 判断 64"/>
        <xdr:cNvSpPr/>
      </xdr:nvSpPr>
      <xdr:spPr>
        <a:xfrm>
          <a:off x="3746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165911</xdr:rowOff>
    </xdr:from>
    <xdr:ext cx="534377" cy="259045"/>
    <xdr:sp macro="" textlink="">
      <xdr:nvSpPr>
        <xdr:cNvPr id="66" name="テキスト ボックス 65"/>
        <xdr:cNvSpPr txBox="1"/>
      </xdr:nvSpPr>
      <xdr:spPr>
        <a:xfrm>
          <a:off x="3530111" y="5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71291</xdr:rowOff>
    </xdr:from>
    <xdr:to>
      <xdr:col>4</xdr:col>
      <xdr:colOff>155575</xdr:colOff>
      <xdr:row>34</xdr:row>
      <xdr:rowOff>87369</xdr:rowOff>
    </xdr:to>
    <xdr:cxnSp macro="">
      <xdr:nvCxnSpPr>
        <xdr:cNvPr id="67" name="直線コネクタ 66"/>
        <xdr:cNvCxnSpPr/>
      </xdr:nvCxnSpPr>
      <xdr:spPr>
        <a:xfrm>
          <a:off x="2019300" y="5900591"/>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93681</xdr:rowOff>
    </xdr:from>
    <xdr:to>
      <xdr:col>4</xdr:col>
      <xdr:colOff>206375</xdr:colOff>
      <xdr:row>35</xdr:row>
      <xdr:rowOff>23831</xdr:rowOff>
    </xdr:to>
    <xdr:sp macro="" textlink="">
      <xdr:nvSpPr>
        <xdr:cNvPr id="68" name="フローチャート : 判断 67"/>
        <xdr:cNvSpPr/>
      </xdr:nvSpPr>
      <xdr:spPr>
        <a:xfrm>
          <a:off x="2857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14958</xdr:rowOff>
    </xdr:from>
    <xdr:ext cx="534377" cy="259045"/>
    <xdr:sp macro="" textlink="">
      <xdr:nvSpPr>
        <xdr:cNvPr id="69" name="テキスト ボックス 68"/>
        <xdr:cNvSpPr txBox="1"/>
      </xdr:nvSpPr>
      <xdr:spPr>
        <a:xfrm>
          <a:off x="2641111" y="60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69253</xdr:rowOff>
    </xdr:from>
    <xdr:to>
      <xdr:col>2</xdr:col>
      <xdr:colOff>638175</xdr:colOff>
      <xdr:row>34</xdr:row>
      <xdr:rowOff>71291</xdr:rowOff>
    </xdr:to>
    <xdr:cxnSp macro="">
      <xdr:nvCxnSpPr>
        <xdr:cNvPr id="70" name="直線コネクタ 69"/>
        <xdr:cNvCxnSpPr/>
      </xdr:nvCxnSpPr>
      <xdr:spPr>
        <a:xfrm>
          <a:off x="1130300" y="5898553"/>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47257</xdr:rowOff>
    </xdr:from>
    <xdr:to>
      <xdr:col>3</xdr:col>
      <xdr:colOff>3175</xdr:colOff>
      <xdr:row>34</xdr:row>
      <xdr:rowOff>148857</xdr:rowOff>
    </xdr:to>
    <xdr:sp macro="" textlink="">
      <xdr:nvSpPr>
        <xdr:cNvPr id="71" name="フローチャート : 判断 70"/>
        <xdr:cNvSpPr/>
      </xdr:nvSpPr>
      <xdr:spPr>
        <a:xfrm>
          <a:off x="1968500" y="58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139984</xdr:rowOff>
    </xdr:from>
    <xdr:ext cx="534377" cy="259045"/>
    <xdr:sp macro="" textlink="">
      <xdr:nvSpPr>
        <xdr:cNvPr id="72" name="テキスト ボックス 71"/>
        <xdr:cNvSpPr txBox="1"/>
      </xdr:nvSpPr>
      <xdr:spPr>
        <a:xfrm>
          <a:off x="1752111" y="59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2203</xdr:rowOff>
    </xdr:from>
    <xdr:to>
      <xdr:col>1</xdr:col>
      <xdr:colOff>485775</xdr:colOff>
      <xdr:row>34</xdr:row>
      <xdr:rowOff>103803</xdr:rowOff>
    </xdr:to>
    <xdr:sp macro="" textlink="">
      <xdr:nvSpPr>
        <xdr:cNvPr id="73" name="フローチャート : 判断 72"/>
        <xdr:cNvSpPr/>
      </xdr:nvSpPr>
      <xdr:spPr>
        <a:xfrm>
          <a:off x="1079500" y="58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120330</xdr:rowOff>
    </xdr:from>
    <xdr:ext cx="534377" cy="259045"/>
    <xdr:sp macro="" textlink="">
      <xdr:nvSpPr>
        <xdr:cNvPr id="74" name="テキスト ボックス 73"/>
        <xdr:cNvSpPr txBox="1"/>
      </xdr:nvSpPr>
      <xdr:spPr>
        <a:xfrm>
          <a:off x="863111" y="56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79680</xdr:rowOff>
    </xdr:from>
    <xdr:to>
      <xdr:col>6</xdr:col>
      <xdr:colOff>561975</xdr:colOff>
      <xdr:row>35</xdr:row>
      <xdr:rowOff>9830</xdr:rowOff>
    </xdr:to>
    <xdr:sp macro="" textlink="">
      <xdr:nvSpPr>
        <xdr:cNvPr id="80" name="円/楕円 79"/>
        <xdr:cNvSpPr/>
      </xdr:nvSpPr>
      <xdr:spPr>
        <a:xfrm>
          <a:off x="4584700" y="59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102557</xdr:rowOff>
    </xdr:from>
    <xdr:ext cx="534377" cy="259045"/>
    <xdr:sp macro="" textlink="">
      <xdr:nvSpPr>
        <xdr:cNvPr id="81" name="人件費該当値テキスト"/>
        <xdr:cNvSpPr txBox="1"/>
      </xdr:nvSpPr>
      <xdr:spPr>
        <a:xfrm>
          <a:off x="4686300" y="576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80,484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122256</xdr:rowOff>
    </xdr:from>
    <xdr:to>
      <xdr:col>5</xdr:col>
      <xdr:colOff>409575</xdr:colOff>
      <xdr:row>34</xdr:row>
      <xdr:rowOff>52406</xdr:rowOff>
    </xdr:to>
    <xdr:sp macro="" textlink="">
      <xdr:nvSpPr>
        <xdr:cNvPr id="82" name="円/楕円 81"/>
        <xdr:cNvSpPr/>
      </xdr:nvSpPr>
      <xdr:spPr>
        <a:xfrm>
          <a:off x="3746500" y="578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68933</xdr:rowOff>
    </xdr:from>
    <xdr:ext cx="534377" cy="259045"/>
    <xdr:sp macro="" textlink="">
      <xdr:nvSpPr>
        <xdr:cNvPr id="83" name="テキスト ボックス 82"/>
        <xdr:cNvSpPr txBox="1"/>
      </xdr:nvSpPr>
      <xdr:spPr>
        <a:xfrm>
          <a:off x="3530111" y="555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87,249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36569</xdr:rowOff>
    </xdr:from>
    <xdr:to>
      <xdr:col>4</xdr:col>
      <xdr:colOff>206375</xdr:colOff>
      <xdr:row>34</xdr:row>
      <xdr:rowOff>138169</xdr:rowOff>
    </xdr:to>
    <xdr:sp macro="" textlink="">
      <xdr:nvSpPr>
        <xdr:cNvPr id="84" name="円/楕円 83"/>
        <xdr:cNvSpPr/>
      </xdr:nvSpPr>
      <xdr:spPr>
        <a:xfrm>
          <a:off x="2857500" y="58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154696</xdr:rowOff>
    </xdr:from>
    <xdr:ext cx="534377" cy="259045"/>
    <xdr:sp macro="" textlink="">
      <xdr:nvSpPr>
        <xdr:cNvPr id="85" name="テキスト ボックス 84"/>
        <xdr:cNvSpPr txBox="1"/>
      </xdr:nvSpPr>
      <xdr:spPr>
        <a:xfrm>
          <a:off x="2641111" y="56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82,747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20491</xdr:rowOff>
    </xdr:from>
    <xdr:to>
      <xdr:col>3</xdr:col>
      <xdr:colOff>3175</xdr:colOff>
      <xdr:row>34</xdr:row>
      <xdr:rowOff>122091</xdr:rowOff>
    </xdr:to>
    <xdr:sp macro="" textlink="">
      <xdr:nvSpPr>
        <xdr:cNvPr id="86" name="円/楕円 85"/>
        <xdr:cNvSpPr/>
      </xdr:nvSpPr>
      <xdr:spPr>
        <a:xfrm>
          <a:off x="1968500" y="584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138618</xdr:rowOff>
    </xdr:from>
    <xdr:ext cx="534377" cy="259045"/>
    <xdr:sp macro="" textlink="">
      <xdr:nvSpPr>
        <xdr:cNvPr id="87" name="テキスト ボックス 86"/>
        <xdr:cNvSpPr txBox="1"/>
      </xdr:nvSpPr>
      <xdr:spPr>
        <a:xfrm>
          <a:off x="1752111" y="562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18453</xdr:rowOff>
    </xdr:from>
    <xdr:to>
      <xdr:col>1</xdr:col>
      <xdr:colOff>485775</xdr:colOff>
      <xdr:row>34</xdr:row>
      <xdr:rowOff>120053</xdr:rowOff>
    </xdr:to>
    <xdr:sp macro="" textlink="">
      <xdr:nvSpPr>
        <xdr:cNvPr id="88" name="円/楕円 87"/>
        <xdr:cNvSpPr/>
      </xdr:nvSpPr>
      <xdr:spPr>
        <a:xfrm>
          <a:off x="1079500" y="58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111180</xdr:rowOff>
    </xdr:from>
    <xdr:ext cx="534377" cy="259045"/>
    <xdr:sp macro="" textlink="">
      <xdr:nvSpPr>
        <xdr:cNvPr id="89" name="テキスト ボックス 88"/>
        <xdr:cNvSpPr txBox="1"/>
      </xdr:nvSpPr>
      <xdr:spPr>
        <a:xfrm>
          <a:off x="863111" y="59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134854</xdr:rowOff>
    </xdr:from>
    <xdr:to>
      <xdr:col>6</xdr:col>
      <xdr:colOff>511175</xdr:colOff>
      <xdr:row>57</xdr:row>
      <xdr:rowOff>135120</xdr:rowOff>
    </xdr:to>
    <xdr:cxnSp macro="">
      <xdr:nvCxnSpPr>
        <xdr:cNvPr id="118" name="直線コネクタ 117"/>
        <xdr:cNvCxnSpPr/>
      </xdr:nvCxnSpPr>
      <xdr:spPr>
        <a:xfrm flipV="1">
          <a:off x="3797300" y="9907504"/>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135120</xdr:rowOff>
    </xdr:from>
    <xdr:to>
      <xdr:col>5</xdr:col>
      <xdr:colOff>358775</xdr:colOff>
      <xdr:row>57</xdr:row>
      <xdr:rowOff>143701</xdr:rowOff>
    </xdr:to>
    <xdr:cxnSp macro="">
      <xdr:nvCxnSpPr>
        <xdr:cNvPr id="121" name="直線コネクタ 120"/>
        <xdr:cNvCxnSpPr/>
      </xdr:nvCxnSpPr>
      <xdr:spPr>
        <a:xfrm flipV="1">
          <a:off x="2908300" y="9907770"/>
          <a:ext cx="8890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67827</xdr:rowOff>
    </xdr:from>
    <xdr:to>
      <xdr:col>5</xdr:col>
      <xdr:colOff>409575</xdr:colOff>
      <xdr:row>57</xdr:row>
      <xdr:rowOff>169427</xdr:rowOff>
    </xdr:to>
    <xdr:sp macro="" textlink="">
      <xdr:nvSpPr>
        <xdr:cNvPr id="122" name="フローチャート : 判断 121"/>
        <xdr:cNvSpPr/>
      </xdr:nvSpPr>
      <xdr:spPr>
        <a:xfrm>
          <a:off x="3746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14504</xdr:rowOff>
    </xdr:from>
    <xdr:ext cx="534377" cy="259045"/>
    <xdr:sp macro="" textlink="">
      <xdr:nvSpPr>
        <xdr:cNvPr id="123" name="テキスト ボックス 122"/>
        <xdr:cNvSpPr txBox="1"/>
      </xdr:nvSpPr>
      <xdr:spPr>
        <a:xfrm>
          <a:off x="3530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133791</xdr:rowOff>
    </xdr:from>
    <xdr:to>
      <xdr:col>4</xdr:col>
      <xdr:colOff>155575</xdr:colOff>
      <xdr:row>57</xdr:row>
      <xdr:rowOff>143701</xdr:rowOff>
    </xdr:to>
    <xdr:cxnSp macro="">
      <xdr:nvCxnSpPr>
        <xdr:cNvPr id="124" name="直線コネクタ 123"/>
        <xdr:cNvCxnSpPr/>
      </xdr:nvCxnSpPr>
      <xdr:spPr>
        <a:xfrm>
          <a:off x="2019300" y="9906441"/>
          <a:ext cx="889000" cy="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69938</xdr:rowOff>
    </xdr:from>
    <xdr:to>
      <xdr:col>4</xdr:col>
      <xdr:colOff>206375</xdr:colOff>
      <xdr:row>58</xdr:row>
      <xdr:rowOff>88</xdr:rowOff>
    </xdr:to>
    <xdr:sp macro="" textlink="">
      <xdr:nvSpPr>
        <xdr:cNvPr id="125" name="フローチャート : 判断 124"/>
        <xdr:cNvSpPr/>
      </xdr:nvSpPr>
      <xdr:spPr>
        <a:xfrm>
          <a:off x="2857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16615</xdr:rowOff>
    </xdr:from>
    <xdr:ext cx="534377" cy="259045"/>
    <xdr:sp macro="" textlink="">
      <xdr:nvSpPr>
        <xdr:cNvPr id="126" name="テキスト ボックス 125"/>
        <xdr:cNvSpPr txBox="1"/>
      </xdr:nvSpPr>
      <xdr:spPr>
        <a:xfrm>
          <a:off x="2641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132461</xdr:rowOff>
    </xdr:from>
    <xdr:to>
      <xdr:col>2</xdr:col>
      <xdr:colOff>638175</xdr:colOff>
      <xdr:row>57</xdr:row>
      <xdr:rowOff>133791</xdr:rowOff>
    </xdr:to>
    <xdr:cxnSp macro="">
      <xdr:nvCxnSpPr>
        <xdr:cNvPr id="127" name="直線コネクタ 126"/>
        <xdr:cNvCxnSpPr/>
      </xdr:nvCxnSpPr>
      <xdr:spPr>
        <a:xfrm>
          <a:off x="1130300" y="9905111"/>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97724</xdr:rowOff>
    </xdr:from>
    <xdr:to>
      <xdr:col>3</xdr:col>
      <xdr:colOff>3175</xdr:colOff>
      <xdr:row>58</xdr:row>
      <xdr:rowOff>27874</xdr:rowOff>
    </xdr:to>
    <xdr:sp macro="" textlink="">
      <xdr:nvSpPr>
        <xdr:cNvPr id="128" name="フローチャート : 判断 127"/>
        <xdr:cNvSpPr/>
      </xdr:nvSpPr>
      <xdr:spPr>
        <a:xfrm>
          <a:off x="1968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19001</xdr:rowOff>
    </xdr:from>
    <xdr:ext cx="534377" cy="259045"/>
    <xdr:sp macro="" textlink="">
      <xdr:nvSpPr>
        <xdr:cNvPr id="129" name="テキスト ボックス 128"/>
        <xdr:cNvSpPr txBox="1"/>
      </xdr:nvSpPr>
      <xdr:spPr>
        <a:xfrm>
          <a:off x="1752111" y="996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94390</xdr:rowOff>
    </xdr:from>
    <xdr:to>
      <xdr:col>1</xdr:col>
      <xdr:colOff>485775</xdr:colOff>
      <xdr:row>58</xdr:row>
      <xdr:rowOff>24540</xdr:rowOff>
    </xdr:to>
    <xdr:sp macro="" textlink="">
      <xdr:nvSpPr>
        <xdr:cNvPr id="130" name="フローチャート : 判断 129"/>
        <xdr:cNvSpPr/>
      </xdr:nvSpPr>
      <xdr:spPr>
        <a:xfrm>
          <a:off x="1079500" y="986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15667</xdr:rowOff>
    </xdr:from>
    <xdr:ext cx="534377" cy="259045"/>
    <xdr:sp macro="" textlink="">
      <xdr:nvSpPr>
        <xdr:cNvPr id="131" name="テキスト ボックス 130"/>
        <xdr:cNvSpPr txBox="1"/>
      </xdr:nvSpPr>
      <xdr:spPr>
        <a:xfrm>
          <a:off x="863111" y="995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84054</xdr:rowOff>
    </xdr:from>
    <xdr:to>
      <xdr:col>6</xdr:col>
      <xdr:colOff>561975</xdr:colOff>
      <xdr:row>58</xdr:row>
      <xdr:rowOff>14204</xdr:rowOff>
    </xdr:to>
    <xdr:sp macro="" textlink="">
      <xdr:nvSpPr>
        <xdr:cNvPr id="137" name="円/楕円 136"/>
        <xdr:cNvSpPr/>
      </xdr:nvSpPr>
      <xdr:spPr>
        <a:xfrm>
          <a:off x="4584700" y="98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84320</xdr:rowOff>
    </xdr:from>
    <xdr:to>
      <xdr:col>5</xdr:col>
      <xdr:colOff>409575</xdr:colOff>
      <xdr:row>58</xdr:row>
      <xdr:rowOff>14470</xdr:rowOff>
    </xdr:to>
    <xdr:sp macro="" textlink="">
      <xdr:nvSpPr>
        <xdr:cNvPr id="139" name="円/楕円 138"/>
        <xdr:cNvSpPr/>
      </xdr:nvSpPr>
      <xdr:spPr>
        <a:xfrm>
          <a:off x="3746500" y="9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5597</xdr:rowOff>
    </xdr:from>
    <xdr:ext cx="534377" cy="259045"/>
    <xdr:sp macro="" textlink="">
      <xdr:nvSpPr>
        <xdr:cNvPr id="140" name="テキスト ボックス 139"/>
        <xdr:cNvSpPr txBox="1"/>
      </xdr:nvSpPr>
      <xdr:spPr>
        <a:xfrm>
          <a:off x="3530111" y="994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92901</xdr:rowOff>
    </xdr:from>
    <xdr:to>
      <xdr:col>4</xdr:col>
      <xdr:colOff>206375</xdr:colOff>
      <xdr:row>58</xdr:row>
      <xdr:rowOff>23051</xdr:rowOff>
    </xdr:to>
    <xdr:sp macro="" textlink="">
      <xdr:nvSpPr>
        <xdr:cNvPr id="141" name="円/楕円 140"/>
        <xdr:cNvSpPr/>
      </xdr:nvSpPr>
      <xdr:spPr>
        <a:xfrm>
          <a:off x="2857500" y="98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14178</xdr:rowOff>
    </xdr:from>
    <xdr:ext cx="534377" cy="259045"/>
    <xdr:sp macro="" textlink="">
      <xdr:nvSpPr>
        <xdr:cNvPr id="142" name="テキスト ボックス 141"/>
        <xdr:cNvSpPr txBox="1"/>
      </xdr:nvSpPr>
      <xdr:spPr>
        <a:xfrm>
          <a:off x="2641111" y="99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82991</xdr:rowOff>
    </xdr:from>
    <xdr:to>
      <xdr:col>3</xdr:col>
      <xdr:colOff>3175</xdr:colOff>
      <xdr:row>58</xdr:row>
      <xdr:rowOff>13141</xdr:rowOff>
    </xdr:to>
    <xdr:sp macro="" textlink="">
      <xdr:nvSpPr>
        <xdr:cNvPr id="143" name="円/楕円 142"/>
        <xdr:cNvSpPr/>
      </xdr:nvSpPr>
      <xdr:spPr>
        <a:xfrm>
          <a:off x="1968500" y="9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29668</xdr:rowOff>
    </xdr:from>
    <xdr:ext cx="534377" cy="259045"/>
    <xdr:sp macro="" textlink="">
      <xdr:nvSpPr>
        <xdr:cNvPr id="144" name="テキスト ボックス 143"/>
        <xdr:cNvSpPr txBox="1"/>
      </xdr:nvSpPr>
      <xdr:spPr>
        <a:xfrm>
          <a:off x="1752111" y="96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81661</xdr:rowOff>
    </xdr:from>
    <xdr:to>
      <xdr:col>1</xdr:col>
      <xdr:colOff>485775</xdr:colOff>
      <xdr:row>58</xdr:row>
      <xdr:rowOff>11811</xdr:rowOff>
    </xdr:to>
    <xdr:sp macro="" textlink="">
      <xdr:nvSpPr>
        <xdr:cNvPr id="145" name="円/楕円 144"/>
        <xdr:cNvSpPr/>
      </xdr:nvSpPr>
      <xdr:spPr>
        <a:xfrm>
          <a:off x="1079500" y="98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28338</xdr:rowOff>
    </xdr:from>
    <xdr:ext cx="534377" cy="259045"/>
    <xdr:sp macro="" textlink="">
      <xdr:nvSpPr>
        <xdr:cNvPr id="146" name="テキスト ボックス 145"/>
        <xdr:cNvSpPr txBox="1"/>
      </xdr:nvSpPr>
      <xdr:spPr>
        <a:xfrm>
          <a:off x="863111" y="962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20828</xdr:rowOff>
    </xdr:from>
    <xdr:to>
      <xdr:col>6</xdr:col>
      <xdr:colOff>511175</xdr:colOff>
      <xdr:row>74</xdr:row>
      <xdr:rowOff>3089</xdr:rowOff>
    </xdr:to>
    <xdr:cxnSp macro="">
      <xdr:nvCxnSpPr>
        <xdr:cNvPr id="173" name="直線コネクタ 172"/>
        <xdr:cNvCxnSpPr/>
      </xdr:nvCxnSpPr>
      <xdr:spPr>
        <a:xfrm>
          <a:off x="3797300" y="12536678"/>
          <a:ext cx="838200" cy="1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20828</xdr:rowOff>
    </xdr:from>
    <xdr:to>
      <xdr:col>5</xdr:col>
      <xdr:colOff>358775</xdr:colOff>
      <xdr:row>74</xdr:row>
      <xdr:rowOff>11592</xdr:rowOff>
    </xdr:to>
    <xdr:cxnSp macro="">
      <xdr:nvCxnSpPr>
        <xdr:cNvPr id="176" name="直線コネクタ 175"/>
        <xdr:cNvCxnSpPr/>
      </xdr:nvCxnSpPr>
      <xdr:spPr>
        <a:xfrm flipV="1">
          <a:off x="2908300" y="12536678"/>
          <a:ext cx="889000" cy="16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112903</xdr:rowOff>
    </xdr:from>
    <xdr:to>
      <xdr:col>5</xdr:col>
      <xdr:colOff>409575</xdr:colOff>
      <xdr:row>77</xdr:row>
      <xdr:rowOff>43053</xdr:rowOff>
    </xdr:to>
    <xdr:sp macro="" textlink="">
      <xdr:nvSpPr>
        <xdr:cNvPr id="177" name="フローチャート : 判断 176"/>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34180</xdr:rowOff>
    </xdr:from>
    <xdr:ext cx="469744" cy="259045"/>
    <xdr:sp macro="" textlink="">
      <xdr:nvSpPr>
        <xdr:cNvPr id="178" name="テキスト ボックス 177"/>
        <xdr:cNvSpPr txBox="1"/>
      </xdr:nvSpPr>
      <xdr:spPr>
        <a:xfrm>
          <a:off x="3562427"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22337</xdr:rowOff>
    </xdr:from>
    <xdr:to>
      <xdr:col>4</xdr:col>
      <xdr:colOff>155575</xdr:colOff>
      <xdr:row>74</xdr:row>
      <xdr:rowOff>11592</xdr:rowOff>
    </xdr:to>
    <xdr:cxnSp macro="">
      <xdr:nvCxnSpPr>
        <xdr:cNvPr id="179" name="直線コネクタ 178"/>
        <xdr:cNvCxnSpPr/>
      </xdr:nvCxnSpPr>
      <xdr:spPr>
        <a:xfrm>
          <a:off x="2019300" y="12538187"/>
          <a:ext cx="889000" cy="1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148428</xdr:rowOff>
    </xdr:from>
    <xdr:to>
      <xdr:col>4</xdr:col>
      <xdr:colOff>206375</xdr:colOff>
      <xdr:row>77</xdr:row>
      <xdr:rowOff>78578</xdr:rowOff>
    </xdr:to>
    <xdr:sp macro="" textlink="">
      <xdr:nvSpPr>
        <xdr:cNvPr id="180" name="フローチャート : 判断 179"/>
        <xdr:cNvSpPr/>
      </xdr:nvSpPr>
      <xdr:spPr>
        <a:xfrm>
          <a:off x="2857500" y="1317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69705</xdr:rowOff>
    </xdr:from>
    <xdr:ext cx="469744" cy="259045"/>
    <xdr:sp macro="" textlink="">
      <xdr:nvSpPr>
        <xdr:cNvPr id="181" name="テキスト ボックス 180"/>
        <xdr:cNvSpPr txBox="1"/>
      </xdr:nvSpPr>
      <xdr:spPr>
        <a:xfrm>
          <a:off x="2673427" y="132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87122</xdr:rowOff>
    </xdr:from>
    <xdr:to>
      <xdr:col>2</xdr:col>
      <xdr:colOff>638175</xdr:colOff>
      <xdr:row>73</xdr:row>
      <xdr:rowOff>22337</xdr:rowOff>
    </xdr:to>
    <xdr:cxnSp macro="">
      <xdr:nvCxnSpPr>
        <xdr:cNvPr id="182" name="直線コネクタ 181"/>
        <xdr:cNvCxnSpPr/>
      </xdr:nvCxnSpPr>
      <xdr:spPr>
        <a:xfrm>
          <a:off x="1130300" y="12431522"/>
          <a:ext cx="889000" cy="10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140519</xdr:rowOff>
    </xdr:from>
    <xdr:to>
      <xdr:col>3</xdr:col>
      <xdr:colOff>3175</xdr:colOff>
      <xdr:row>77</xdr:row>
      <xdr:rowOff>70669</xdr:rowOff>
    </xdr:to>
    <xdr:sp macro="" textlink="">
      <xdr:nvSpPr>
        <xdr:cNvPr id="183" name="フローチャート : 判断 182"/>
        <xdr:cNvSpPr/>
      </xdr:nvSpPr>
      <xdr:spPr>
        <a:xfrm>
          <a:off x="1968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61796</xdr:rowOff>
    </xdr:from>
    <xdr:ext cx="469744" cy="259045"/>
    <xdr:sp macro="" textlink="">
      <xdr:nvSpPr>
        <xdr:cNvPr id="184" name="テキスト ボックス 183"/>
        <xdr:cNvSpPr txBox="1"/>
      </xdr:nvSpPr>
      <xdr:spPr>
        <a:xfrm>
          <a:off x="1784427" y="132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138415</xdr:rowOff>
    </xdr:from>
    <xdr:to>
      <xdr:col>1</xdr:col>
      <xdr:colOff>485775</xdr:colOff>
      <xdr:row>77</xdr:row>
      <xdr:rowOff>68565</xdr:rowOff>
    </xdr:to>
    <xdr:sp macro="" textlink="">
      <xdr:nvSpPr>
        <xdr:cNvPr id="185" name="フローチャート : 判断 184"/>
        <xdr:cNvSpPr/>
      </xdr:nvSpPr>
      <xdr:spPr>
        <a:xfrm>
          <a:off x="1079500" y="131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59692</xdr:rowOff>
    </xdr:from>
    <xdr:ext cx="469744" cy="259045"/>
    <xdr:sp macro="" textlink="">
      <xdr:nvSpPr>
        <xdr:cNvPr id="186" name="テキスト ボックス 185"/>
        <xdr:cNvSpPr txBox="1"/>
      </xdr:nvSpPr>
      <xdr:spPr>
        <a:xfrm>
          <a:off x="895427" y="1326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123739</xdr:rowOff>
    </xdr:from>
    <xdr:to>
      <xdr:col>6</xdr:col>
      <xdr:colOff>561975</xdr:colOff>
      <xdr:row>74</xdr:row>
      <xdr:rowOff>53889</xdr:rowOff>
    </xdr:to>
    <xdr:sp macro="" textlink="">
      <xdr:nvSpPr>
        <xdr:cNvPr id="192" name="円/楕円 191"/>
        <xdr:cNvSpPr/>
      </xdr:nvSpPr>
      <xdr:spPr>
        <a:xfrm>
          <a:off x="4584700" y="126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146616</xdr:rowOff>
    </xdr:from>
    <xdr:ext cx="534377" cy="259045"/>
    <xdr:sp macro="" textlink="">
      <xdr:nvSpPr>
        <xdr:cNvPr id="193" name="維持補修費該当値テキスト"/>
        <xdr:cNvSpPr txBox="1"/>
      </xdr:nvSpPr>
      <xdr:spPr>
        <a:xfrm>
          <a:off x="4686300" y="1249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17,988</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141478</xdr:rowOff>
    </xdr:from>
    <xdr:to>
      <xdr:col>5</xdr:col>
      <xdr:colOff>409575</xdr:colOff>
      <xdr:row>73</xdr:row>
      <xdr:rowOff>71628</xdr:rowOff>
    </xdr:to>
    <xdr:sp macro="" textlink="">
      <xdr:nvSpPr>
        <xdr:cNvPr id="194" name="円/楕円 193"/>
        <xdr:cNvSpPr/>
      </xdr:nvSpPr>
      <xdr:spPr>
        <a:xfrm>
          <a:off x="3746500" y="124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88155</xdr:rowOff>
    </xdr:from>
    <xdr:ext cx="534377" cy="259045"/>
    <xdr:sp macro="" textlink="">
      <xdr:nvSpPr>
        <xdr:cNvPr id="195" name="テキスト ボックス 194"/>
        <xdr:cNvSpPr txBox="1"/>
      </xdr:nvSpPr>
      <xdr:spPr>
        <a:xfrm>
          <a:off x="3530111" y="1226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132242</xdr:rowOff>
    </xdr:from>
    <xdr:to>
      <xdr:col>4</xdr:col>
      <xdr:colOff>206375</xdr:colOff>
      <xdr:row>74</xdr:row>
      <xdr:rowOff>62392</xdr:rowOff>
    </xdr:to>
    <xdr:sp macro="" textlink="">
      <xdr:nvSpPr>
        <xdr:cNvPr id="196" name="円/楕円 195"/>
        <xdr:cNvSpPr/>
      </xdr:nvSpPr>
      <xdr:spPr>
        <a:xfrm>
          <a:off x="2857500" y="126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78919</xdr:rowOff>
    </xdr:from>
    <xdr:ext cx="534377" cy="259045"/>
    <xdr:sp macro="" textlink="">
      <xdr:nvSpPr>
        <xdr:cNvPr id="197" name="テキスト ボックス 196"/>
        <xdr:cNvSpPr txBox="1"/>
      </xdr:nvSpPr>
      <xdr:spPr>
        <a:xfrm>
          <a:off x="2641111" y="1242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142987</xdr:rowOff>
    </xdr:from>
    <xdr:to>
      <xdr:col>3</xdr:col>
      <xdr:colOff>3175</xdr:colOff>
      <xdr:row>73</xdr:row>
      <xdr:rowOff>73137</xdr:rowOff>
    </xdr:to>
    <xdr:sp macro="" textlink="">
      <xdr:nvSpPr>
        <xdr:cNvPr id="198" name="円/楕円 197"/>
        <xdr:cNvSpPr/>
      </xdr:nvSpPr>
      <xdr:spPr>
        <a:xfrm>
          <a:off x="1968500" y="1248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89664</xdr:rowOff>
    </xdr:from>
    <xdr:ext cx="534377" cy="259045"/>
    <xdr:sp macro="" textlink="">
      <xdr:nvSpPr>
        <xdr:cNvPr id="199" name="テキスト ボックス 198"/>
        <xdr:cNvSpPr txBox="1"/>
      </xdr:nvSpPr>
      <xdr:spPr>
        <a:xfrm>
          <a:off x="1752111" y="1226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21,317</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36322</xdr:rowOff>
    </xdr:from>
    <xdr:to>
      <xdr:col>1</xdr:col>
      <xdr:colOff>485775</xdr:colOff>
      <xdr:row>72</xdr:row>
      <xdr:rowOff>137922</xdr:rowOff>
    </xdr:to>
    <xdr:sp macro="" textlink="">
      <xdr:nvSpPr>
        <xdr:cNvPr id="200" name="円/楕円 199"/>
        <xdr:cNvSpPr/>
      </xdr:nvSpPr>
      <xdr:spPr>
        <a:xfrm>
          <a:off x="1079500" y="123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154449</xdr:rowOff>
    </xdr:from>
    <xdr:ext cx="534377" cy="259045"/>
    <xdr:sp macro="" textlink="">
      <xdr:nvSpPr>
        <xdr:cNvPr id="201" name="テキスト ボックス 200"/>
        <xdr:cNvSpPr txBox="1"/>
      </xdr:nvSpPr>
      <xdr:spPr>
        <a:xfrm>
          <a:off x="863111" y="121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41030</xdr:rowOff>
    </xdr:from>
    <xdr:to>
      <xdr:col>6</xdr:col>
      <xdr:colOff>511175</xdr:colOff>
      <xdr:row>98</xdr:row>
      <xdr:rowOff>81778</xdr:rowOff>
    </xdr:to>
    <xdr:cxnSp macro="">
      <xdr:nvCxnSpPr>
        <xdr:cNvPr id="235" name="直線コネクタ 234"/>
        <xdr:cNvCxnSpPr/>
      </xdr:nvCxnSpPr>
      <xdr:spPr>
        <a:xfrm flipV="1">
          <a:off x="3797300" y="16843130"/>
          <a:ext cx="8382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81778</xdr:rowOff>
    </xdr:from>
    <xdr:to>
      <xdr:col>5</xdr:col>
      <xdr:colOff>358775</xdr:colOff>
      <xdr:row>98</xdr:row>
      <xdr:rowOff>120498</xdr:rowOff>
    </xdr:to>
    <xdr:cxnSp macro="">
      <xdr:nvCxnSpPr>
        <xdr:cNvPr id="238" name="直線コネクタ 237"/>
        <xdr:cNvCxnSpPr/>
      </xdr:nvCxnSpPr>
      <xdr:spPr>
        <a:xfrm flipV="1">
          <a:off x="2908300" y="16883878"/>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162585</xdr:rowOff>
    </xdr:from>
    <xdr:to>
      <xdr:col>5</xdr:col>
      <xdr:colOff>409575</xdr:colOff>
      <xdr:row>97</xdr:row>
      <xdr:rowOff>92735</xdr:rowOff>
    </xdr:to>
    <xdr:sp macro="" textlink="">
      <xdr:nvSpPr>
        <xdr:cNvPr id="239" name="フローチャート : 判断 238"/>
        <xdr:cNvSpPr/>
      </xdr:nvSpPr>
      <xdr:spPr>
        <a:xfrm>
          <a:off x="3746500" y="166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109262</xdr:rowOff>
    </xdr:from>
    <xdr:ext cx="534377" cy="259045"/>
    <xdr:sp macro="" textlink="">
      <xdr:nvSpPr>
        <xdr:cNvPr id="240" name="テキスト ボックス 239"/>
        <xdr:cNvSpPr txBox="1"/>
      </xdr:nvSpPr>
      <xdr:spPr>
        <a:xfrm>
          <a:off x="3530111" y="163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120498</xdr:rowOff>
    </xdr:from>
    <xdr:to>
      <xdr:col>4</xdr:col>
      <xdr:colOff>155575</xdr:colOff>
      <xdr:row>98</xdr:row>
      <xdr:rowOff>126994</xdr:rowOff>
    </xdr:to>
    <xdr:cxnSp macro="">
      <xdr:nvCxnSpPr>
        <xdr:cNvPr id="241" name="直線コネクタ 240"/>
        <xdr:cNvCxnSpPr/>
      </xdr:nvCxnSpPr>
      <xdr:spPr>
        <a:xfrm flipV="1">
          <a:off x="2019300" y="16922598"/>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47180</xdr:rowOff>
    </xdr:from>
    <xdr:to>
      <xdr:col>4</xdr:col>
      <xdr:colOff>206375</xdr:colOff>
      <xdr:row>97</xdr:row>
      <xdr:rowOff>148780</xdr:rowOff>
    </xdr:to>
    <xdr:sp macro="" textlink="">
      <xdr:nvSpPr>
        <xdr:cNvPr id="242" name="フローチャート : 判断 241"/>
        <xdr:cNvSpPr/>
      </xdr:nvSpPr>
      <xdr:spPr>
        <a:xfrm>
          <a:off x="2857500" y="166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165307</xdr:rowOff>
    </xdr:from>
    <xdr:ext cx="534377" cy="259045"/>
    <xdr:sp macro="" textlink="">
      <xdr:nvSpPr>
        <xdr:cNvPr id="243" name="テキスト ボックス 242"/>
        <xdr:cNvSpPr txBox="1"/>
      </xdr:nvSpPr>
      <xdr:spPr>
        <a:xfrm>
          <a:off x="2641111" y="164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117393</xdr:rowOff>
    </xdr:from>
    <xdr:to>
      <xdr:col>2</xdr:col>
      <xdr:colOff>638175</xdr:colOff>
      <xdr:row>98</xdr:row>
      <xdr:rowOff>126994</xdr:rowOff>
    </xdr:to>
    <xdr:cxnSp macro="">
      <xdr:nvCxnSpPr>
        <xdr:cNvPr id="244" name="直線コネクタ 243"/>
        <xdr:cNvCxnSpPr/>
      </xdr:nvCxnSpPr>
      <xdr:spPr>
        <a:xfrm>
          <a:off x="1130300" y="1691949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60620</xdr:rowOff>
    </xdr:from>
    <xdr:to>
      <xdr:col>3</xdr:col>
      <xdr:colOff>3175</xdr:colOff>
      <xdr:row>97</xdr:row>
      <xdr:rowOff>162220</xdr:rowOff>
    </xdr:to>
    <xdr:sp macro="" textlink="">
      <xdr:nvSpPr>
        <xdr:cNvPr id="245" name="フローチャート : 判断 244"/>
        <xdr:cNvSpPr/>
      </xdr:nvSpPr>
      <xdr:spPr>
        <a:xfrm>
          <a:off x="1968500" y="166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7297</xdr:rowOff>
    </xdr:from>
    <xdr:ext cx="534377" cy="259045"/>
    <xdr:sp macro="" textlink="">
      <xdr:nvSpPr>
        <xdr:cNvPr id="246" name="テキスト ボックス 245"/>
        <xdr:cNvSpPr txBox="1"/>
      </xdr:nvSpPr>
      <xdr:spPr>
        <a:xfrm>
          <a:off x="1752111" y="164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63134</xdr:rowOff>
    </xdr:from>
    <xdr:to>
      <xdr:col>1</xdr:col>
      <xdr:colOff>485775</xdr:colOff>
      <xdr:row>97</xdr:row>
      <xdr:rowOff>164734</xdr:rowOff>
    </xdr:to>
    <xdr:sp macro="" textlink="">
      <xdr:nvSpPr>
        <xdr:cNvPr id="247" name="フローチャート : 判断 246"/>
        <xdr:cNvSpPr/>
      </xdr:nvSpPr>
      <xdr:spPr>
        <a:xfrm>
          <a:off x="1079500" y="1669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9811</xdr:rowOff>
    </xdr:from>
    <xdr:ext cx="534377" cy="259045"/>
    <xdr:sp macro="" textlink="">
      <xdr:nvSpPr>
        <xdr:cNvPr id="248" name="テキスト ボックス 247"/>
        <xdr:cNvSpPr txBox="1"/>
      </xdr:nvSpPr>
      <xdr:spPr>
        <a:xfrm>
          <a:off x="863111" y="164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161680</xdr:rowOff>
    </xdr:from>
    <xdr:to>
      <xdr:col>6</xdr:col>
      <xdr:colOff>561975</xdr:colOff>
      <xdr:row>98</xdr:row>
      <xdr:rowOff>91830</xdr:rowOff>
    </xdr:to>
    <xdr:sp macro="" textlink="">
      <xdr:nvSpPr>
        <xdr:cNvPr id="254" name="円/楕円 253"/>
        <xdr:cNvSpPr/>
      </xdr:nvSpPr>
      <xdr:spPr>
        <a:xfrm>
          <a:off x="4584700" y="1679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76607</xdr:rowOff>
    </xdr:from>
    <xdr:ext cx="534377" cy="259045"/>
    <xdr:sp macro="" textlink="">
      <xdr:nvSpPr>
        <xdr:cNvPr id="255" name="扶助費該当値テキスト"/>
        <xdr:cNvSpPr txBox="1"/>
      </xdr:nvSpPr>
      <xdr:spPr>
        <a:xfrm>
          <a:off x="4686300" y="1670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30978</xdr:rowOff>
    </xdr:from>
    <xdr:to>
      <xdr:col>5</xdr:col>
      <xdr:colOff>409575</xdr:colOff>
      <xdr:row>98</xdr:row>
      <xdr:rowOff>132578</xdr:rowOff>
    </xdr:to>
    <xdr:sp macro="" textlink="">
      <xdr:nvSpPr>
        <xdr:cNvPr id="256" name="円/楕円 255"/>
        <xdr:cNvSpPr/>
      </xdr:nvSpPr>
      <xdr:spPr>
        <a:xfrm>
          <a:off x="3746500" y="168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123705</xdr:rowOff>
    </xdr:from>
    <xdr:ext cx="534377" cy="259045"/>
    <xdr:sp macro="" textlink="">
      <xdr:nvSpPr>
        <xdr:cNvPr id="257" name="テキスト ボックス 256"/>
        <xdr:cNvSpPr txBox="1"/>
      </xdr:nvSpPr>
      <xdr:spPr>
        <a:xfrm>
          <a:off x="3530111" y="169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69698</xdr:rowOff>
    </xdr:from>
    <xdr:to>
      <xdr:col>4</xdr:col>
      <xdr:colOff>206375</xdr:colOff>
      <xdr:row>98</xdr:row>
      <xdr:rowOff>171298</xdr:rowOff>
    </xdr:to>
    <xdr:sp macro="" textlink="">
      <xdr:nvSpPr>
        <xdr:cNvPr id="258" name="円/楕円 257"/>
        <xdr:cNvSpPr/>
      </xdr:nvSpPr>
      <xdr:spPr>
        <a:xfrm>
          <a:off x="2857500" y="168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162425</xdr:rowOff>
    </xdr:from>
    <xdr:ext cx="534377" cy="259045"/>
    <xdr:sp macro="" textlink="">
      <xdr:nvSpPr>
        <xdr:cNvPr id="259" name="テキスト ボックス 258"/>
        <xdr:cNvSpPr txBox="1"/>
      </xdr:nvSpPr>
      <xdr:spPr>
        <a:xfrm>
          <a:off x="2641111" y="169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76194</xdr:rowOff>
    </xdr:from>
    <xdr:to>
      <xdr:col>3</xdr:col>
      <xdr:colOff>3175</xdr:colOff>
      <xdr:row>99</xdr:row>
      <xdr:rowOff>6344</xdr:rowOff>
    </xdr:to>
    <xdr:sp macro="" textlink="">
      <xdr:nvSpPr>
        <xdr:cNvPr id="260" name="円/楕円 259"/>
        <xdr:cNvSpPr/>
      </xdr:nvSpPr>
      <xdr:spPr>
        <a:xfrm>
          <a:off x="1968500" y="168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168921</xdr:rowOff>
    </xdr:from>
    <xdr:ext cx="534377" cy="259045"/>
    <xdr:sp macro="" textlink="">
      <xdr:nvSpPr>
        <xdr:cNvPr id="261" name="テキスト ボックス 260"/>
        <xdr:cNvSpPr txBox="1"/>
      </xdr:nvSpPr>
      <xdr:spPr>
        <a:xfrm>
          <a:off x="1752111" y="169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66593</xdr:rowOff>
    </xdr:from>
    <xdr:to>
      <xdr:col>1</xdr:col>
      <xdr:colOff>485775</xdr:colOff>
      <xdr:row>98</xdr:row>
      <xdr:rowOff>168193</xdr:rowOff>
    </xdr:to>
    <xdr:sp macro="" textlink="">
      <xdr:nvSpPr>
        <xdr:cNvPr id="262" name="円/楕円 261"/>
        <xdr:cNvSpPr/>
      </xdr:nvSpPr>
      <xdr:spPr>
        <a:xfrm>
          <a:off x="1079500" y="168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159320</xdr:rowOff>
    </xdr:from>
    <xdr:ext cx="534377" cy="259045"/>
    <xdr:sp macro="" textlink="">
      <xdr:nvSpPr>
        <xdr:cNvPr id="263" name="テキスト ボックス 262"/>
        <xdr:cNvSpPr txBox="1"/>
      </xdr:nvSpPr>
      <xdr:spPr>
        <a:xfrm>
          <a:off x="863111" y="1696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8952</xdr:rowOff>
    </xdr:from>
    <xdr:to>
      <xdr:col>15</xdr:col>
      <xdr:colOff>180975</xdr:colOff>
      <xdr:row>36</xdr:row>
      <xdr:rowOff>40760</xdr:rowOff>
    </xdr:to>
    <xdr:cxnSp macro="">
      <xdr:nvCxnSpPr>
        <xdr:cNvPr id="294" name="直線コネクタ 293"/>
        <xdr:cNvCxnSpPr/>
      </xdr:nvCxnSpPr>
      <xdr:spPr>
        <a:xfrm flipV="1">
          <a:off x="9639300" y="6181152"/>
          <a:ext cx="8382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40760</xdr:rowOff>
    </xdr:from>
    <xdr:to>
      <xdr:col>14</xdr:col>
      <xdr:colOff>28575</xdr:colOff>
      <xdr:row>36</xdr:row>
      <xdr:rowOff>64795</xdr:rowOff>
    </xdr:to>
    <xdr:cxnSp macro="">
      <xdr:nvCxnSpPr>
        <xdr:cNvPr id="297" name="直線コネクタ 296"/>
        <xdr:cNvCxnSpPr/>
      </xdr:nvCxnSpPr>
      <xdr:spPr>
        <a:xfrm flipV="1">
          <a:off x="8750300" y="6212960"/>
          <a:ext cx="8890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93113</xdr:rowOff>
    </xdr:from>
    <xdr:to>
      <xdr:col>14</xdr:col>
      <xdr:colOff>79375</xdr:colOff>
      <xdr:row>36</xdr:row>
      <xdr:rowOff>23263</xdr:rowOff>
    </xdr:to>
    <xdr:sp macro="" textlink="">
      <xdr:nvSpPr>
        <xdr:cNvPr id="298" name="フローチャート : 判断 297"/>
        <xdr:cNvSpPr/>
      </xdr:nvSpPr>
      <xdr:spPr>
        <a:xfrm>
          <a:off x="9588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39790</xdr:rowOff>
    </xdr:from>
    <xdr:ext cx="534377" cy="259045"/>
    <xdr:sp macro="" textlink="">
      <xdr:nvSpPr>
        <xdr:cNvPr id="299" name="テキスト ボックス 298"/>
        <xdr:cNvSpPr txBox="1"/>
      </xdr:nvSpPr>
      <xdr:spPr>
        <a:xfrm>
          <a:off x="9372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64795</xdr:rowOff>
    </xdr:from>
    <xdr:to>
      <xdr:col>12</xdr:col>
      <xdr:colOff>511175</xdr:colOff>
      <xdr:row>36</xdr:row>
      <xdr:rowOff>73275</xdr:rowOff>
    </xdr:to>
    <xdr:cxnSp macro="">
      <xdr:nvCxnSpPr>
        <xdr:cNvPr id="300" name="直線コネクタ 299"/>
        <xdr:cNvCxnSpPr/>
      </xdr:nvCxnSpPr>
      <xdr:spPr>
        <a:xfrm flipV="1">
          <a:off x="7861300" y="6236995"/>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101854</xdr:rowOff>
    </xdr:from>
    <xdr:to>
      <xdr:col>12</xdr:col>
      <xdr:colOff>561975</xdr:colOff>
      <xdr:row>36</xdr:row>
      <xdr:rowOff>32004</xdr:rowOff>
    </xdr:to>
    <xdr:sp macro="" textlink="">
      <xdr:nvSpPr>
        <xdr:cNvPr id="301" name="フローチャート : 判断 300"/>
        <xdr:cNvSpPr/>
      </xdr:nvSpPr>
      <xdr:spPr>
        <a:xfrm>
          <a:off x="8699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48531</xdr:rowOff>
    </xdr:from>
    <xdr:ext cx="534377" cy="259045"/>
    <xdr:sp macro="" textlink="">
      <xdr:nvSpPr>
        <xdr:cNvPr id="302" name="テキスト ボックス 301"/>
        <xdr:cNvSpPr txBox="1"/>
      </xdr:nvSpPr>
      <xdr:spPr>
        <a:xfrm>
          <a:off x="8483111" y="58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73275</xdr:rowOff>
    </xdr:from>
    <xdr:to>
      <xdr:col>11</xdr:col>
      <xdr:colOff>307975</xdr:colOff>
      <xdr:row>36</xdr:row>
      <xdr:rowOff>85130</xdr:rowOff>
    </xdr:to>
    <xdr:cxnSp macro="">
      <xdr:nvCxnSpPr>
        <xdr:cNvPr id="303" name="直線コネクタ 302"/>
        <xdr:cNvCxnSpPr/>
      </xdr:nvCxnSpPr>
      <xdr:spPr>
        <a:xfrm flipV="1">
          <a:off x="6972300" y="6245475"/>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134838</xdr:rowOff>
    </xdr:from>
    <xdr:to>
      <xdr:col>11</xdr:col>
      <xdr:colOff>358775</xdr:colOff>
      <xdr:row>36</xdr:row>
      <xdr:rowOff>64988</xdr:rowOff>
    </xdr:to>
    <xdr:sp macro="" textlink="">
      <xdr:nvSpPr>
        <xdr:cNvPr id="304" name="フローチャート : 判断 303"/>
        <xdr:cNvSpPr/>
      </xdr:nvSpPr>
      <xdr:spPr>
        <a:xfrm>
          <a:off x="7810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81515</xdr:rowOff>
    </xdr:from>
    <xdr:ext cx="534377" cy="259045"/>
    <xdr:sp macro="" textlink="">
      <xdr:nvSpPr>
        <xdr:cNvPr id="305" name="テキスト ボックス 304"/>
        <xdr:cNvSpPr txBox="1"/>
      </xdr:nvSpPr>
      <xdr:spPr>
        <a:xfrm>
          <a:off x="7594111" y="5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142501</xdr:rowOff>
    </xdr:from>
    <xdr:to>
      <xdr:col>10</xdr:col>
      <xdr:colOff>155575</xdr:colOff>
      <xdr:row>36</xdr:row>
      <xdr:rowOff>72651</xdr:rowOff>
    </xdr:to>
    <xdr:sp macro="" textlink="">
      <xdr:nvSpPr>
        <xdr:cNvPr id="306" name="フローチャート : 判断 305"/>
        <xdr:cNvSpPr/>
      </xdr:nvSpPr>
      <xdr:spPr>
        <a:xfrm>
          <a:off x="6921500" y="614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89178</xdr:rowOff>
    </xdr:from>
    <xdr:ext cx="534377" cy="259045"/>
    <xdr:sp macro="" textlink="">
      <xdr:nvSpPr>
        <xdr:cNvPr id="307" name="テキスト ボックス 306"/>
        <xdr:cNvSpPr txBox="1"/>
      </xdr:nvSpPr>
      <xdr:spPr>
        <a:xfrm>
          <a:off x="6705111" y="59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129602</xdr:rowOff>
    </xdr:from>
    <xdr:to>
      <xdr:col>15</xdr:col>
      <xdr:colOff>231775</xdr:colOff>
      <xdr:row>36</xdr:row>
      <xdr:rowOff>59752</xdr:rowOff>
    </xdr:to>
    <xdr:sp macro="" textlink="">
      <xdr:nvSpPr>
        <xdr:cNvPr id="313" name="円/楕円 312"/>
        <xdr:cNvSpPr/>
      </xdr:nvSpPr>
      <xdr:spPr>
        <a:xfrm>
          <a:off x="10426700" y="61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108029</xdr:rowOff>
    </xdr:from>
    <xdr:ext cx="534377" cy="259045"/>
    <xdr:sp macro="" textlink="">
      <xdr:nvSpPr>
        <xdr:cNvPr id="314" name="補助費等該当値テキスト"/>
        <xdr:cNvSpPr txBox="1"/>
      </xdr:nvSpPr>
      <xdr:spPr>
        <a:xfrm>
          <a:off x="10528300" y="610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55,511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161410</xdr:rowOff>
    </xdr:from>
    <xdr:to>
      <xdr:col>14</xdr:col>
      <xdr:colOff>79375</xdr:colOff>
      <xdr:row>36</xdr:row>
      <xdr:rowOff>91560</xdr:rowOff>
    </xdr:to>
    <xdr:sp macro="" textlink="">
      <xdr:nvSpPr>
        <xdr:cNvPr id="315" name="円/楕円 314"/>
        <xdr:cNvSpPr/>
      </xdr:nvSpPr>
      <xdr:spPr>
        <a:xfrm>
          <a:off x="9588500" y="61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82687</xdr:rowOff>
    </xdr:from>
    <xdr:ext cx="534377" cy="259045"/>
    <xdr:sp macro="" textlink="">
      <xdr:nvSpPr>
        <xdr:cNvPr id="316" name="テキスト ボックス 315"/>
        <xdr:cNvSpPr txBox="1"/>
      </xdr:nvSpPr>
      <xdr:spPr>
        <a:xfrm>
          <a:off x="9372111" y="62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13995</xdr:rowOff>
    </xdr:from>
    <xdr:to>
      <xdr:col>12</xdr:col>
      <xdr:colOff>561975</xdr:colOff>
      <xdr:row>36</xdr:row>
      <xdr:rowOff>115595</xdr:rowOff>
    </xdr:to>
    <xdr:sp macro="" textlink="">
      <xdr:nvSpPr>
        <xdr:cNvPr id="317" name="円/楕円 316"/>
        <xdr:cNvSpPr/>
      </xdr:nvSpPr>
      <xdr:spPr>
        <a:xfrm>
          <a:off x="8699500" y="61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106722</xdr:rowOff>
    </xdr:from>
    <xdr:ext cx="534377" cy="259045"/>
    <xdr:sp macro="" textlink="">
      <xdr:nvSpPr>
        <xdr:cNvPr id="318" name="テキスト ボックス 317"/>
        <xdr:cNvSpPr txBox="1"/>
      </xdr:nvSpPr>
      <xdr:spPr>
        <a:xfrm>
          <a:off x="8483111" y="62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22475</xdr:rowOff>
    </xdr:from>
    <xdr:to>
      <xdr:col>11</xdr:col>
      <xdr:colOff>358775</xdr:colOff>
      <xdr:row>36</xdr:row>
      <xdr:rowOff>124075</xdr:rowOff>
    </xdr:to>
    <xdr:sp macro="" textlink="">
      <xdr:nvSpPr>
        <xdr:cNvPr id="319" name="円/楕円 318"/>
        <xdr:cNvSpPr/>
      </xdr:nvSpPr>
      <xdr:spPr>
        <a:xfrm>
          <a:off x="7810500" y="6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115202</xdr:rowOff>
    </xdr:from>
    <xdr:ext cx="534377" cy="259045"/>
    <xdr:sp macro="" textlink="">
      <xdr:nvSpPr>
        <xdr:cNvPr id="320" name="テキスト ボックス 319"/>
        <xdr:cNvSpPr txBox="1"/>
      </xdr:nvSpPr>
      <xdr:spPr>
        <a:xfrm>
          <a:off x="7594111" y="628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34330</xdr:rowOff>
    </xdr:from>
    <xdr:to>
      <xdr:col>10</xdr:col>
      <xdr:colOff>155575</xdr:colOff>
      <xdr:row>36</xdr:row>
      <xdr:rowOff>135930</xdr:rowOff>
    </xdr:to>
    <xdr:sp macro="" textlink="">
      <xdr:nvSpPr>
        <xdr:cNvPr id="321" name="円/楕円 320"/>
        <xdr:cNvSpPr/>
      </xdr:nvSpPr>
      <xdr:spPr>
        <a:xfrm>
          <a:off x="6921500" y="620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127057</xdr:rowOff>
    </xdr:from>
    <xdr:ext cx="534377" cy="259045"/>
    <xdr:sp macro="" textlink="">
      <xdr:nvSpPr>
        <xdr:cNvPr id="322" name="テキスト ボックス 321"/>
        <xdr:cNvSpPr txBox="1"/>
      </xdr:nvSpPr>
      <xdr:spPr>
        <a:xfrm>
          <a:off x="6705111" y="62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70175</xdr:rowOff>
    </xdr:from>
    <xdr:to>
      <xdr:col>15</xdr:col>
      <xdr:colOff>180975</xdr:colOff>
      <xdr:row>58</xdr:row>
      <xdr:rowOff>107273</xdr:rowOff>
    </xdr:to>
    <xdr:cxnSp macro="">
      <xdr:nvCxnSpPr>
        <xdr:cNvPr id="351" name="直線コネクタ 350"/>
        <xdr:cNvCxnSpPr/>
      </xdr:nvCxnSpPr>
      <xdr:spPr>
        <a:xfrm>
          <a:off x="9639300" y="10014275"/>
          <a:ext cx="838200" cy="3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21744</xdr:rowOff>
    </xdr:from>
    <xdr:to>
      <xdr:col>14</xdr:col>
      <xdr:colOff>28575</xdr:colOff>
      <xdr:row>58</xdr:row>
      <xdr:rowOff>70175</xdr:rowOff>
    </xdr:to>
    <xdr:cxnSp macro="">
      <xdr:nvCxnSpPr>
        <xdr:cNvPr id="354" name="直線コネクタ 353"/>
        <xdr:cNvCxnSpPr/>
      </xdr:nvCxnSpPr>
      <xdr:spPr>
        <a:xfrm>
          <a:off x="8750300" y="9965844"/>
          <a:ext cx="8890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5798</xdr:rowOff>
    </xdr:from>
    <xdr:to>
      <xdr:col>14</xdr:col>
      <xdr:colOff>79375</xdr:colOff>
      <xdr:row>58</xdr:row>
      <xdr:rowOff>107398</xdr:rowOff>
    </xdr:to>
    <xdr:sp macro="" textlink="">
      <xdr:nvSpPr>
        <xdr:cNvPr id="355" name="フローチャート : 判断 354"/>
        <xdr:cNvSpPr/>
      </xdr:nvSpPr>
      <xdr:spPr>
        <a:xfrm>
          <a:off x="9588500" y="99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123925</xdr:rowOff>
    </xdr:from>
    <xdr:ext cx="534377" cy="259045"/>
    <xdr:sp macro="" textlink="">
      <xdr:nvSpPr>
        <xdr:cNvPr id="356" name="テキスト ボックス 355"/>
        <xdr:cNvSpPr txBox="1"/>
      </xdr:nvSpPr>
      <xdr:spPr>
        <a:xfrm>
          <a:off x="9372111" y="97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21744</xdr:rowOff>
    </xdr:from>
    <xdr:to>
      <xdr:col>12</xdr:col>
      <xdr:colOff>511175</xdr:colOff>
      <xdr:row>58</xdr:row>
      <xdr:rowOff>93270</xdr:rowOff>
    </xdr:to>
    <xdr:cxnSp macro="">
      <xdr:nvCxnSpPr>
        <xdr:cNvPr id="357" name="直線コネクタ 356"/>
        <xdr:cNvCxnSpPr/>
      </xdr:nvCxnSpPr>
      <xdr:spPr>
        <a:xfrm flipV="1">
          <a:off x="7861300" y="9965844"/>
          <a:ext cx="889000" cy="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4339</xdr:rowOff>
    </xdr:from>
    <xdr:to>
      <xdr:col>12</xdr:col>
      <xdr:colOff>561975</xdr:colOff>
      <xdr:row>58</xdr:row>
      <xdr:rowOff>105939</xdr:rowOff>
    </xdr:to>
    <xdr:sp macro="" textlink="">
      <xdr:nvSpPr>
        <xdr:cNvPr id="358" name="フローチャート : 判断 357"/>
        <xdr:cNvSpPr/>
      </xdr:nvSpPr>
      <xdr:spPr>
        <a:xfrm>
          <a:off x="8699500" y="99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97066</xdr:rowOff>
    </xdr:from>
    <xdr:ext cx="534377" cy="259045"/>
    <xdr:sp macro="" textlink="">
      <xdr:nvSpPr>
        <xdr:cNvPr id="359" name="テキスト ボックス 358"/>
        <xdr:cNvSpPr txBox="1"/>
      </xdr:nvSpPr>
      <xdr:spPr>
        <a:xfrm>
          <a:off x="8483111" y="100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93270</xdr:rowOff>
    </xdr:from>
    <xdr:to>
      <xdr:col>11</xdr:col>
      <xdr:colOff>307975</xdr:colOff>
      <xdr:row>58</xdr:row>
      <xdr:rowOff>95681</xdr:rowOff>
    </xdr:to>
    <xdr:cxnSp macro="">
      <xdr:nvCxnSpPr>
        <xdr:cNvPr id="360" name="直線コネクタ 359"/>
        <xdr:cNvCxnSpPr/>
      </xdr:nvCxnSpPr>
      <xdr:spPr>
        <a:xfrm flipV="1">
          <a:off x="6972300" y="10037370"/>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30818</xdr:rowOff>
    </xdr:from>
    <xdr:to>
      <xdr:col>11</xdr:col>
      <xdr:colOff>358775</xdr:colOff>
      <xdr:row>58</xdr:row>
      <xdr:rowOff>132418</xdr:rowOff>
    </xdr:to>
    <xdr:sp macro="" textlink="">
      <xdr:nvSpPr>
        <xdr:cNvPr id="361" name="フローチャート : 判断 360"/>
        <xdr:cNvSpPr/>
      </xdr:nvSpPr>
      <xdr:spPr>
        <a:xfrm>
          <a:off x="7810500" y="99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148945</xdr:rowOff>
    </xdr:from>
    <xdr:ext cx="534377" cy="259045"/>
    <xdr:sp macro="" textlink="">
      <xdr:nvSpPr>
        <xdr:cNvPr id="362" name="テキスト ボックス 361"/>
        <xdr:cNvSpPr txBox="1"/>
      </xdr:nvSpPr>
      <xdr:spPr>
        <a:xfrm>
          <a:off x="7594111" y="97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37298</xdr:rowOff>
    </xdr:from>
    <xdr:to>
      <xdr:col>10</xdr:col>
      <xdr:colOff>155575</xdr:colOff>
      <xdr:row>58</xdr:row>
      <xdr:rowOff>138898</xdr:rowOff>
    </xdr:to>
    <xdr:sp macro="" textlink="">
      <xdr:nvSpPr>
        <xdr:cNvPr id="363" name="フローチャート : 判断 362"/>
        <xdr:cNvSpPr/>
      </xdr:nvSpPr>
      <xdr:spPr>
        <a:xfrm>
          <a:off x="6921500" y="99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155425</xdr:rowOff>
    </xdr:from>
    <xdr:ext cx="534377" cy="259045"/>
    <xdr:sp macro="" textlink="">
      <xdr:nvSpPr>
        <xdr:cNvPr id="364" name="テキスト ボックス 363"/>
        <xdr:cNvSpPr txBox="1"/>
      </xdr:nvSpPr>
      <xdr:spPr>
        <a:xfrm>
          <a:off x="6705111" y="975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56473</xdr:rowOff>
    </xdr:from>
    <xdr:to>
      <xdr:col>15</xdr:col>
      <xdr:colOff>231775</xdr:colOff>
      <xdr:row>58</xdr:row>
      <xdr:rowOff>158073</xdr:rowOff>
    </xdr:to>
    <xdr:sp macro="" textlink="">
      <xdr:nvSpPr>
        <xdr:cNvPr id="370" name="円/楕円 369"/>
        <xdr:cNvSpPr/>
      </xdr:nvSpPr>
      <xdr:spPr>
        <a:xfrm>
          <a:off x="10426700" y="100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19375</xdr:rowOff>
    </xdr:from>
    <xdr:to>
      <xdr:col>14</xdr:col>
      <xdr:colOff>79375</xdr:colOff>
      <xdr:row>58</xdr:row>
      <xdr:rowOff>120975</xdr:rowOff>
    </xdr:to>
    <xdr:sp macro="" textlink="">
      <xdr:nvSpPr>
        <xdr:cNvPr id="372" name="円/楕円 371"/>
        <xdr:cNvSpPr/>
      </xdr:nvSpPr>
      <xdr:spPr>
        <a:xfrm>
          <a:off x="9588500" y="99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112102</xdr:rowOff>
    </xdr:from>
    <xdr:ext cx="534377" cy="259045"/>
    <xdr:sp macro="" textlink="">
      <xdr:nvSpPr>
        <xdr:cNvPr id="373" name="テキスト ボックス 372"/>
        <xdr:cNvSpPr txBox="1"/>
      </xdr:nvSpPr>
      <xdr:spPr>
        <a:xfrm>
          <a:off x="9372111" y="10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142394</xdr:rowOff>
    </xdr:from>
    <xdr:to>
      <xdr:col>12</xdr:col>
      <xdr:colOff>561975</xdr:colOff>
      <xdr:row>58</xdr:row>
      <xdr:rowOff>72544</xdr:rowOff>
    </xdr:to>
    <xdr:sp macro="" textlink="">
      <xdr:nvSpPr>
        <xdr:cNvPr id="374" name="円/楕円 373"/>
        <xdr:cNvSpPr/>
      </xdr:nvSpPr>
      <xdr:spPr>
        <a:xfrm>
          <a:off x="8699500" y="99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89071</xdr:rowOff>
    </xdr:from>
    <xdr:ext cx="599010" cy="259045"/>
    <xdr:sp macro="" textlink="">
      <xdr:nvSpPr>
        <xdr:cNvPr id="375" name="テキスト ボックス 374"/>
        <xdr:cNvSpPr txBox="1"/>
      </xdr:nvSpPr>
      <xdr:spPr>
        <a:xfrm>
          <a:off x="8450794" y="969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42470</xdr:rowOff>
    </xdr:from>
    <xdr:to>
      <xdr:col>11</xdr:col>
      <xdr:colOff>358775</xdr:colOff>
      <xdr:row>58</xdr:row>
      <xdr:rowOff>144070</xdr:rowOff>
    </xdr:to>
    <xdr:sp macro="" textlink="">
      <xdr:nvSpPr>
        <xdr:cNvPr id="376" name="円/楕円 375"/>
        <xdr:cNvSpPr/>
      </xdr:nvSpPr>
      <xdr:spPr>
        <a:xfrm>
          <a:off x="7810500" y="99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135197</xdr:rowOff>
    </xdr:from>
    <xdr:ext cx="534377" cy="259045"/>
    <xdr:sp macro="" textlink="">
      <xdr:nvSpPr>
        <xdr:cNvPr id="377" name="テキスト ボックス 376"/>
        <xdr:cNvSpPr txBox="1"/>
      </xdr:nvSpPr>
      <xdr:spPr>
        <a:xfrm>
          <a:off x="7594111" y="100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44881</xdr:rowOff>
    </xdr:from>
    <xdr:to>
      <xdr:col>10</xdr:col>
      <xdr:colOff>155575</xdr:colOff>
      <xdr:row>58</xdr:row>
      <xdr:rowOff>146481</xdr:rowOff>
    </xdr:to>
    <xdr:sp macro="" textlink="">
      <xdr:nvSpPr>
        <xdr:cNvPr id="378" name="円/楕円 377"/>
        <xdr:cNvSpPr/>
      </xdr:nvSpPr>
      <xdr:spPr>
        <a:xfrm>
          <a:off x="6921500" y="99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137608</xdr:rowOff>
    </xdr:from>
    <xdr:ext cx="534377" cy="259045"/>
    <xdr:sp macro="" textlink="">
      <xdr:nvSpPr>
        <xdr:cNvPr id="379" name="テキスト ボックス 378"/>
        <xdr:cNvSpPr txBox="1"/>
      </xdr:nvSpPr>
      <xdr:spPr>
        <a:xfrm>
          <a:off x="6705111" y="100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60170</xdr:rowOff>
    </xdr:from>
    <xdr:to>
      <xdr:col>15</xdr:col>
      <xdr:colOff>180975</xdr:colOff>
      <xdr:row>78</xdr:row>
      <xdr:rowOff>85691</xdr:rowOff>
    </xdr:to>
    <xdr:cxnSp macro="">
      <xdr:nvCxnSpPr>
        <xdr:cNvPr id="406" name="直線コネクタ 405"/>
        <xdr:cNvCxnSpPr/>
      </xdr:nvCxnSpPr>
      <xdr:spPr>
        <a:xfrm flipV="1">
          <a:off x="9639300" y="13433270"/>
          <a:ext cx="838200" cy="2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7010</xdr:rowOff>
    </xdr:from>
    <xdr:to>
      <xdr:col>14</xdr:col>
      <xdr:colOff>79375</xdr:colOff>
      <xdr:row>78</xdr:row>
      <xdr:rowOff>108610</xdr:rowOff>
    </xdr:to>
    <xdr:sp macro="" textlink="">
      <xdr:nvSpPr>
        <xdr:cNvPr id="409" name="フローチャート : 判断 408"/>
        <xdr:cNvSpPr/>
      </xdr:nvSpPr>
      <xdr:spPr>
        <a:xfrm>
          <a:off x="9588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125137</xdr:rowOff>
    </xdr:from>
    <xdr:ext cx="534377" cy="259045"/>
    <xdr:sp macro="" textlink="">
      <xdr:nvSpPr>
        <xdr:cNvPr id="410" name="テキスト ボックス 409"/>
        <xdr:cNvSpPr txBox="1"/>
      </xdr:nvSpPr>
      <xdr:spPr>
        <a:xfrm>
          <a:off x="9372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9370</xdr:rowOff>
    </xdr:from>
    <xdr:to>
      <xdr:col>15</xdr:col>
      <xdr:colOff>231775</xdr:colOff>
      <xdr:row>78</xdr:row>
      <xdr:rowOff>110970</xdr:rowOff>
    </xdr:to>
    <xdr:sp macro="" textlink="">
      <xdr:nvSpPr>
        <xdr:cNvPr id="416" name="円/楕円 415"/>
        <xdr:cNvSpPr/>
      </xdr:nvSpPr>
      <xdr:spPr>
        <a:xfrm>
          <a:off x="10426700" y="133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34891</xdr:rowOff>
    </xdr:from>
    <xdr:to>
      <xdr:col>14</xdr:col>
      <xdr:colOff>79375</xdr:colOff>
      <xdr:row>78</xdr:row>
      <xdr:rowOff>136491</xdr:rowOff>
    </xdr:to>
    <xdr:sp macro="" textlink="">
      <xdr:nvSpPr>
        <xdr:cNvPr id="418" name="円/楕円 417"/>
        <xdr:cNvSpPr/>
      </xdr:nvSpPr>
      <xdr:spPr>
        <a:xfrm>
          <a:off x="9588500" y="134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127618</xdr:rowOff>
    </xdr:from>
    <xdr:ext cx="534377" cy="259045"/>
    <xdr:sp macro="" textlink="">
      <xdr:nvSpPr>
        <xdr:cNvPr id="419" name="テキスト ボックス 418"/>
        <xdr:cNvSpPr txBox="1"/>
      </xdr:nvSpPr>
      <xdr:spPr>
        <a:xfrm>
          <a:off x="9372111" y="1350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30,714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35573</xdr:rowOff>
    </xdr:from>
    <xdr:to>
      <xdr:col>15</xdr:col>
      <xdr:colOff>180975</xdr:colOff>
      <xdr:row>98</xdr:row>
      <xdr:rowOff>64653</xdr:rowOff>
    </xdr:to>
    <xdr:cxnSp macro="">
      <xdr:nvCxnSpPr>
        <xdr:cNvPr id="450" name="直線コネクタ 449"/>
        <xdr:cNvCxnSpPr/>
      </xdr:nvCxnSpPr>
      <xdr:spPr>
        <a:xfrm>
          <a:off x="9639300" y="16323323"/>
          <a:ext cx="838200" cy="5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3" name="フローチャート : 判断 452"/>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4" name="テキスト ボックス 453"/>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13853</xdr:rowOff>
    </xdr:from>
    <xdr:to>
      <xdr:col>15</xdr:col>
      <xdr:colOff>231775</xdr:colOff>
      <xdr:row>98</xdr:row>
      <xdr:rowOff>115453</xdr:rowOff>
    </xdr:to>
    <xdr:sp macro="" textlink="">
      <xdr:nvSpPr>
        <xdr:cNvPr id="460" name="円/楕円 459"/>
        <xdr:cNvSpPr/>
      </xdr:nvSpPr>
      <xdr:spPr>
        <a:xfrm>
          <a:off x="10426700" y="168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163730</xdr:rowOff>
    </xdr:from>
    <xdr:ext cx="534377" cy="259045"/>
    <xdr:sp macro="" textlink="">
      <xdr:nvSpPr>
        <xdr:cNvPr id="461" name="普通建設事業費 （ うち更新整備　）該当値テキスト"/>
        <xdr:cNvSpPr txBox="1"/>
      </xdr:nvSpPr>
      <xdr:spPr>
        <a:xfrm>
          <a:off x="10528300" y="167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156223</xdr:rowOff>
    </xdr:from>
    <xdr:to>
      <xdr:col>14</xdr:col>
      <xdr:colOff>79375</xdr:colOff>
      <xdr:row>95</xdr:row>
      <xdr:rowOff>86373</xdr:rowOff>
    </xdr:to>
    <xdr:sp macro="" textlink="">
      <xdr:nvSpPr>
        <xdr:cNvPr id="462" name="円/楕円 461"/>
        <xdr:cNvSpPr/>
      </xdr:nvSpPr>
      <xdr:spPr>
        <a:xfrm>
          <a:off x="9588500" y="162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102900</xdr:rowOff>
    </xdr:from>
    <xdr:ext cx="534377" cy="259045"/>
    <xdr:sp macro="" textlink="">
      <xdr:nvSpPr>
        <xdr:cNvPr id="463" name="テキスト ボックス 462"/>
        <xdr:cNvSpPr txBox="1"/>
      </xdr:nvSpPr>
      <xdr:spPr>
        <a:xfrm>
          <a:off x="9372111" y="1604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19034</xdr:rowOff>
    </xdr:from>
    <xdr:to>
      <xdr:col>23</xdr:col>
      <xdr:colOff>517525</xdr:colOff>
      <xdr:row>38</xdr:row>
      <xdr:rowOff>23834</xdr:rowOff>
    </xdr:to>
    <xdr:cxnSp macro="">
      <xdr:nvCxnSpPr>
        <xdr:cNvPr id="488" name="直線コネクタ 487"/>
        <xdr:cNvCxnSpPr/>
      </xdr:nvCxnSpPr>
      <xdr:spPr>
        <a:xfrm flipV="1">
          <a:off x="15481300" y="6534134"/>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17331</xdr:rowOff>
    </xdr:from>
    <xdr:to>
      <xdr:col>22</xdr:col>
      <xdr:colOff>365125</xdr:colOff>
      <xdr:row>38</xdr:row>
      <xdr:rowOff>23834</xdr:rowOff>
    </xdr:to>
    <xdr:cxnSp macro="">
      <xdr:nvCxnSpPr>
        <xdr:cNvPr id="491" name="直線コネクタ 490"/>
        <xdr:cNvCxnSpPr/>
      </xdr:nvCxnSpPr>
      <xdr:spPr>
        <a:xfrm>
          <a:off x="14592300" y="6532431"/>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120544</xdr:rowOff>
    </xdr:from>
    <xdr:to>
      <xdr:col>22</xdr:col>
      <xdr:colOff>415925</xdr:colOff>
      <xdr:row>38</xdr:row>
      <xdr:rowOff>50694</xdr:rowOff>
    </xdr:to>
    <xdr:sp macro="" textlink="">
      <xdr:nvSpPr>
        <xdr:cNvPr id="492" name="フローチャート : 判断 491"/>
        <xdr:cNvSpPr/>
      </xdr:nvSpPr>
      <xdr:spPr>
        <a:xfrm>
          <a:off x="15430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67221</xdr:rowOff>
    </xdr:from>
    <xdr:ext cx="469744" cy="259045"/>
    <xdr:sp macro="" textlink="">
      <xdr:nvSpPr>
        <xdr:cNvPr id="493" name="テキスト ボックス 492"/>
        <xdr:cNvSpPr txBox="1"/>
      </xdr:nvSpPr>
      <xdr:spPr>
        <a:xfrm>
          <a:off x="15246427"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148787</xdr:rowOff>
    </xdr:from>
    <xdr:to>
      <xdr:col>21</xdr:col>
      <xdr:colOff>161925</xdr:colOff>
      <xdr:row>38</xdr:row>
      <xdr:rowOff>17331</xdr:rowOff>
    </xdr:to>
    <xdr:cxnSp macro="">
      <xdr:nvCxnSpPr>
        <xdr:cNvPr id="494" name="直線コネクタ 493"/>
        <xdr:cNvCxnSpPr/>
      </xdr:nvCxnSpPr>
      <xdr:spPr>
        <a:xfrm>
          <a:off x="13703300" y="6492437"/>
          <a:ext cx="889000" cy="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106302</xdr:rowOff>
    </xdr:from>
    <xdr:to>
      <xdr:col>21</xdr:col>
      <xdr:colOff>212725</xdr:colOff>
      <xdr:row>38</xdr:row>
      <xdr:rowOff>36452</xdr:rowOff>
    </xdr:to>
    <xdr:sp macro="" textlink="">
      <xdr:nvSpPr>
        <xdr:cNvPr id="495" name="フローチャート : 判断 494"/>
        <xdr:cNvSpPr/>
      </xdr:nvSpPr>
      <xdr:spPr>
        <a:xfrm>
          <a:off x="14541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52979</xdr:rowOff>
    </xdr:from>
    <xdr:ext cx="469744" cy="259045"/>
    <xdr:sp macro="" textlink="">
      <xdr:nvSpPr>
        <xdr:cNvPr id="496" name="テキスト ボックス 495"/>
        <xdr:cNvSpPr txBox="1"/>
      </xdr:nvSpPr>
      <xdr:spPr>
        <a:xfrm>
          <a:off x="14357427"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143643</xdr:rowOff>
    </xdr:from>
    <xdr:to>
      <xdr:col>19</xdr:col>
      <xdr:colOff>644525</xdr:colOff>
      <xdr:row>37</xdr:row>
      <xdr:rowOff>148787</xdr:rowOff>
    </xdr:to>
    <xdr:cxnSp macro="">
      <xdr:nvCxnSpPr>
        <xdr:cNvPr id="497" name="直線コネクタ 496"/>
        <xdr:cNvCxnSpPr/>
      </xdr:nvCxnSpPr>
      <xdr:spPr>
        <a:xfrm>
          <a:off x="12814300" y="648729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99678</xdr:rowOff>
    </xdr:from>
    <xdr:to>
      <xdr:col>20</xdr:col>
      <xdr:colOff>9525</xdr:colOff>
      <xdr:row>38</xdr:row>
      <xdr:rowOff>29828</xdr:rowOff>
    </xdr:to>
    <xdr:sp macro="" textlink="">
      <xdr:nvSpPr>
        <xdr:cNvPr id="498" name="フローチャート : 判断 497"/>
        <xdr:cNvSpPr/>
      </xdr:nvSpPr>
      <xdr:spPr>
        <a:xfrm>
          <a:off x="13652500" y="644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20955</xdr:rowOff>
    </xdr:from>
    <xdr:ext cx="469744" cy="259045"/>
    <xdr:sp macro="" textlink="">
      <xdr:nvSpPr>
        <xdr:cNvPr id="499" name="テキスト ボックス 498"/>
        <xdr:cNvSpPr txBox="1"/>
      </xdr:nvSpPr>
      <xdr:spPr>
        <a:xfrm>
          <a:off x="13468427" y="653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104565</xdr:rowOff>
    </xdr:from>
    <xdr:to>
      <xdr:col>18</xdr:col>
      <xdr:colOff>492125</xdr:colOff>
      <xdr:row>38</xdr:row>
      <xdr:rowOff>34715</xdr:rowOff>
    </xdr:to>
    <xdr:sp macro="" textlink="">
      <xdr:nvSpPr>
        <xdr:cNvPr id="500" name="フローチャート : 判断 499"/>
        <xdr:cNvSpPr/>
      </xdr:nvSpPr>
      <xdr:spPr>
        <a:xfrm>
          <a:off x="12763500" y="644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25842</xdr:rowOff>
    </xdr:from>
    <xdr:ext cx="469744" cy="259045"/>
    <xdr:sp macro="" textlink="">
      <xdr:nvSpPr>
        <xdr:cNvPr id="501" name="テキスト ボックス 500"/>
        <xdr:cNvSpPr txBox="1"/>
      </xdr:nvSpPr>
      <xdr:spPr>
        <a:xfrm>
          <a:off x="12579427" y="65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139683</xdr:rowOff>
    </xdr:from>
    <xdr:to>
      <xdr:col>23</xdr:col>
      <xdr:colOff>568325</xdr:colOff>
      <xdr:row>38</xdr:row>
      <xdr:rowOff>69833</xdr:rowOff>
    </xdr:to>
    <xdr:sp macro="" textlink="">
      <xdr:nvSpPr>
        <xdr:cNvPr id="507" name="円/楕円 506"/>
        <xdr:cNvSpPr/>
      </xdr:nvSpPr>
      <xdr:spPr>
        <a:xfrm>
          <a:off x="16268700" y="64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107794</xdr:rowOff>
    </xdr:from>
    <xdr:ext cx="469744" cy="259045"/>
    <xdr:sp macro="" textlink="">
      <xdr:nvSpPr>
        <xdr:cNvPr id="508" name="災害復旧事業費該当値テキスト"/>
        <xdr:cNvSpPr txBox="1"/>
      </xdr:nvSpPr>
      <xdr:spPr>
        <a:xfrm>
          <a:off x="16370300" y="645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144484</xdr:rowOff>
    </xdr:from>
    <xdr:to>
      <xdr:col>22</xdr:col>
      <xdr:colOff>415925</xdr:colOff>
      <xdr:row>38</xdr:row>
      <xdr:rowOff>74634</xdr:rowOff>
    </xdr:to>
    <xdr:sp macro="" textlink="">
      <xdr:nvSpPr>
        <xdr:cNvPr id="509" name="円/楕円 508"/>
        <xdr:cNvSpPr/>
      </xdr:nvSpPr>
      <xdr:spPr>
        <a:xfrm>
          <a:off x="15430500" y="648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65761</xdr:rowOff>
    </xdr:from>
    <xdr:ext cx="378565" cy="259045"/>
    <xdr:sp macro="" textlink="">
      <xdr:nvSpPr>
        <xdr:cNvPr id="510" name="テキスト ボックス 509"/>
        <xdr:cNvSpPr txBox="1"/>
      </xdr:nvSpPr>
      <xdr:spPr>
        <a:xfrm>
          <a:off x="15292017" y="658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137980</xdr:rowOff>
    </xdr:from>
    <xdr:to>
      <xdr:col>21</xdr:col>
      <xdr:colOff>212725</xdr:colOff>
      <xdr:row>38</xdr:row>
      <xdr:rowOff>68131</xdr:rowOff>
    </xdr:to>
    <xdr:sp macro="" textlink="">
      <xdr:nvSpPr>
        <xdr:cNvPr id="511" name="円/楕円 510"/>
        <xdr:cNvSpPr/>
      </xdr:nvSpPr>
      <xdr:spPr>
        <a:xfrm>
          <a:off x="14541500" y="64816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59258</xdr:rowOff>
    </xdr:from>
    <xdr:ext cx="469744" cy="259045"/>
    <xdr:sp macro="" textlink="">
      <xdr:nvSpPr>
        <xdr:cNvPr id="512" name="テキスト ボックス 511"/>
        <xdr:cNvSpPr txBox="1"/>
      </xdr:nvSpPr>
      <xdr:spPr>
        <a:xfrm>
          <a:off x="14357427" y="65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97987</xdr:rowOff>
    </xdr:from>
    <xdr:to>
      <xdr:col>20</xdr:col>
      <xdr:colOff>9525</xdr:colOff>
      <xdr:row>38</xdr:row>
      <xdr:rowOff>28137</xdr:rowOff>
    </xdr:to>
    <xdr:sp macro="" textlink="">
      <xdr:nvSpPr>
        <xdr:cNvPr id="513" name="円/楕円 512"/>
        <xdr:cNvSpPr/>
      </xdr:nvSpPr>
      <xdr:spPr>
        <a:xfrm>
          <a:off x="13652500" y="64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44664</xdr:rowOff>
    </xdr:from>
    <xdr:ext cx="469744" cy="259045"/>
    <xdr:sp macro="" textlink="">
      <xdr:nvSpPr>
        <xdr:cNvPr id="514" name="テキスト ボックス 513"/>
        <xdr:cNvSpPr txBox="1"/>
      </xdr:nvSpPr>
      <xdr:spPr>
        <a:xfrm>
          <a:off x="13468427" y="62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92843</xdr:rowOff>
    </xdr:from>
    <xdr:to>
      <xdr:col>18</xdr:col>
      <xdr:colOff>492125</xdr:colOff>
      <xdr:row>38</xdr:row>
      <xdr:rowOff>22993</xdr:rowOff>
    </xdr:to>
    <xdr:sp macro="" textlink="">
      <xdr:nvSpPr>
        <xdr:cNvPr id="515" name="円/楕円 514"/>
        <xdr:cNvSpPr/>
      </xdr:nvSpPr>
      <xdr:spPr>
        <a:xfrm>
          <a:off x="12763500" y="64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39520</xdr:rowOff>
    </xdr:from>
    <xdr:ext cx="469744" cy="259045"/>
    <xdr:sp macro="" textlink="">
      <xdr:nvSpPr>
        <xdr:cNvPr id="516" name="テキスト ボックス 515"/>
        <xdr:cNvSpPr txBox="1"/>
      </xdr:nvSpPr>
      <xdr:spPr>
        <a:xfrm>
          <a:off x="12579427" y="621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64415</xdr:rowOff>
    </xdr:from>
    <xdr:to>
      <xdr:col>23</xdr:col>
      <xdr:colOff>517525</xdr:colOff>
      <xdr:row>77</xdr:row>
      <xdr:rowOff>72386</xdr:rowOff>
    </xdr:to>
    <xdr:cxnSp macro="">
      <xdr:nvCxnSpPr>
        <xdr:cNvPr id="598" name="直線コネクタ 597"/>
        <xdr:cNvCxnSpPr/>
      </xdr:nvCxnSpPr>
      <xdr:spPr>
        <a:xfrm>
          <a:off x="15481300" y="13266065"/>
          <a:ext cx="838200" cy="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599"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64415</xdr:rowOff>
    </xdr:from>
    <xdr:to>
      <xdr:col>22</xdr:col>
      <xdr:colOff>365125</xdr:colOff>
      <xdr:row>77</xdr:row>
      <xdr:rowOff>67777</xdr:rowOff>
    </xdr:to>
    <xdr:cxnSp macro="">
      <xdr:nvCxnSpPr>
        <xdr:cNvPr id="601" name="直線コネクタ 600"/>
        <xdr:cNvCxnSpPr/>
      </xdr:nvCxnSpPr>
      <xdr:spPr>
        <a:xfrm flipV="1">
          <a:off x="14592300" y="13266065"/>
          <a:ext cx="889000" cy="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159041</xdr:rowOff>
    </xdr:from>
    <xdr:to>
      <xdr:col>22</xdr:col>
      <xdr:colOff>415925</xdr:colOff>
      <xdr:row>76</xdr:row>
      <xdr:rowOff>89191</xdr:rowOff>
    </xdr:to>
    <xdr:sp macro="" textlink="">
      <xdr:nvSpPr>
        <xdr:cNvPr id="602" name="フローチャート : 判断 601"/>
        <xdr:cNvSpPr/>
      </xdr:nvSpPr>
      <xdr:spPr>
        <a:xfrm>
          <a:off x="15430500" y="1301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105719</xdr:rowOff>
    </xdr:from>
    <xdr:ext cx="534377" cy="259045"/>
    <xdr:sp macro="" textlink="">
      <xdr:nvSpPr>
        <xdr:cNvPr id="603" name="テキスト ボックス 602"/>
        <xdr:cNvSpPr txBox="1"/>
      </xdr:nvSpPr>
      <xdr:spPr>
        <a:xfrm>
          <a:off x="15214111" y="12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67777</xdr:rowOff>
    </xdr:from>
    <xdr:to>
      <xdr:col>21</xdr:col>
      <xdr:colOff>161925</xdr:colOff>
      <xdr:row>77</xdr:row>
      <xdr:rowOff>68368</xdr:rowOff>
    </xdr:to>
    <xdr:cxnSp macro="">
      <xdr:nvCxnSpPr>
        <xdr:cNvPr id="604" name="直線コネクタ 603"/>
        <xdr:cNvCxnSpPr/>
      </xdr:nvCxnSpPr>
      <xdr:spPr>
        <a:xfrm flipV="1">
          <a:off x="13703300" y="13269427"/>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164461</xdr:rowOff>
    </xdr:from>
    <xdr:to>
      <xdr:col>21</xdr:col>
      <xdr:colOff>212725</xdr:colOff>
      <xdr:row>76</xdr:row>
      <xdr:rowOff>94611</xdr:rowOff>
    </xdr:to>
    <xdr:sp macro="" textlink="">
      <xdr:nvSpPr>
        <xdr:cNvPr id="605" name="フローチャート : 判断 604"/>
        <xdr:cNvSpPr/>
      </xdr:nvSpPr>
      <xdr:spPr>
        <a:xfrm>
          <a:off x="14541500" y="130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111139</xdr:rowOff>
    </xdr:from>
    <xdr:ext cx="534377" cy="259045"/>
    <xdr:sp macro="" textlink="">
      <xdr:nvSpPr>
        <xdr:cNvPr id="606" name="テキスト ボックス 605"/>
        <xdr:cNvSpPr txBox="1"/>
      </xdr:nvSpPr>
      <xdr:spPr>
        <a:xfrm>
          <a:off x="14325111" y="1279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17627</xdr:rowOff>
    </xdr:from>
    <xdr:to>
      <xdr:col>19</xdr:col>
      <xdr:colOff>644525</xdr:colOff>
      <xdr:row>77</xdr:row>
      <xdr:rowOff>68368</xdr:rowOff>
    </xdr:to>
    <xdr:cxnSp macro="">
      <xdr:nvCxnSpPr>
        <xdr:cNvPr id="607" name="直線コネクタ 606"/>
        <xdr:cNvCxnSpPr/>
      </xdr:nvCxnSpPr>
      <xdr:spPr>
        <a:xfrm>
          <a:off x="12814300" y="13219277"/>
          <a:ext cx="889000" cy="5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161110</xdr:rowOff>
    </xdr:from>
    <xdr:to>
      <xdr:col>20</xdr:col>
      <xdr:colOff>9525</xdr:colOff>
      <xdr:row>76</xdr:row>
      <xdr:rowOff>91260</xdr:rowOff>
    </xdr:to>
    <xdr:sp macro="" textlink="">
      <xdr:nvSpPr>
        <xdr:cNvPr id="608" name="フローチャート : 判断 607"/>
        <xdr:cNvSpPr/>
      </xdr:nvSpPr>
      <xdr:spPr>
        <a:xfrm>
          <a:off x="13652500" y="130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107786</xdr:rowOff>
    </xdr:from>
    <xdr:ext cx="534377" cy="259045"/>
    <xdr:sp macro="" textlink="">
      <xdr:nvSpPr>
        <xdr:cNvPr id="609" name="テキスト ボックス 608"/>
        <xdr:cNvSpPr txBox="1"/>
      </xdr:nvSpPr>
      <xdr:spPr>
        <a:xfrm>
          <a:off x="13436111" y="127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138668</xdr:rowOff>
    </xdr:from>
    <xdr:to>
      <xdr:col>18</xdr:col>
      <xdr:colOff>492125</xdr:colOff>
      <xdr:row>76</xdr:row>
      <xdr:rowOff>68818</xdr:rowOff>
    </xdr:to>
    <xdr:sp macro="" textlink="">
      <xdr:nvSpPr>
        <xdr:cNvPr id="610" name="フローチャート : 判断 609"/>
        <xdr:cNvSpPr/>
      </xdr:nvSpPr>
      <xdr:spPr>
        <a:xfrm>
          <a:off x="12763500" y="129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85345</xdr:rowOff>
    </xdr:from>
    <xdr:ext cx="534377" cy="259045"/>
    <xdr:sp macro="" textlink="">
      <xdr:nvSpPr>
        <xdr:cNvPr id="611" name="テキスト ボックス 610"/>
        <xdr:cNvSpPr txBox="1"/>
      </xdr:nvSpPr>
      <xdr:spPr>
        <a:xfrm>
          <a:off x="12547111" y="1277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21586</xdr:rowOff>
    </xdr:from>
    <xdr:to>
      <xdr:col>23</xdr:col>
      <xdr:colOff>568325</xdr:colOff>
      <xdr:row>77</xdr:row>
      <xdr:rowOff>123186</xdr:rowOff>
    </xdr:to>
    <xdr:sp macro="" textlink="">
      <xdr:nvSpPr>
        <xdr:cNvPr id="617" name="円/楕円 616"/>
        <xdr:cNvSpPr/>
      </xdr:nvSpPr>
      <xdr:spPr>
        <a:xfrm>
          <a:off x="16268700" y="132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xdr:rowOff>
    </xdr:from>
    <xdr:ext cx="534377" cy="259045"/>
    <xdr:sp macro="" textlink="">
      <xdr:nvSpPr>
        <xdr:cNvPr id="618" name="公債費該当値テキスト"/>
        <xdr:cNvSpPr txBox="1"/>
      </xdr:nvSpPr>
      <xdr:spPr>
        <a:xfrm>
          <a:off x="16370300" y="132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13615</xdr:rowOff>
    </xdr:from>
    <xdr:to>
      <xdr:col>22</xdr:col>
      <xdr:colOff>415925</xdr:colOff>
      <xdr:row>77</xdr:row>
      <xdr:rowOff>115215</xdr:rowOff>
    </xdr:to>
    <xdr:sp macro="" textlink="">
      <xdr:nvSpPr>
        <xdr:cNvPr id="619" name="円/楕円 618"/>
        <xdr:cNvSpPr/>
      </xdr:nvSpPr>
      <xdr:spPr>
        <a:xfrm>
          <a:off x="15430500" y="132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106342</xdr:rowOff>
    </xdr:from>
    <xdr:ext cx="534377" cy="259045"/>
    <xdr:sp macro="" textlink="">
      <xdr:nvSpPr>
        <xdr:cNvPr id="620" name="テキスト ボックス 619"/>
        <xdr:cNvSpPr txBox="1"/>
      </xdr:nvSpPr>
      <xdr:spPr>
        <a:xfrm>
          <a:off x="15214111" y="133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16977</xdr:rowOff>
    </xdr:from>
    <xdr:to>
      <xdr:col>21</xdr:col>
      <xdr:colOff>212725</xdr:colOff>
      <xdr:row>77</xdr:row>
      <xdr:rowOff>118577</xdr:rowOff>
    </xdr:to>
    <xdr:sp macro="" textlink="">
      <xdr:nvSpPr>
        <xdr:cNvPr id="621" name="円/楕円 620"/>
        <xdr:cNvSpPr/>
      </xdr:nvSpPr>
      <xdr:spPr>
        <a:xfrm>
          <a:off x="14541500" y="132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109704</xdr:rowOff>
    </xdr:from>
    <xdr:ext cx="534377" cy="259045"/>
    <xdr:sp macro="" textlink="">
      <xdr:nvSpPr>
        <xdr:cNvPr id="622" name="テキスト ボックス 621"/>
        <xdr:cNvSpPr txBox="1"/>
      </xdr:nvSpPr>
      <xdr:spPr>
        <a:xfrm>
          <a:off x="14325111" y="1331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17568</xdr:rowOff>
    </xdr:from>
    <xdr:to>
      <xdr:col>20</xdr:col>
      <xdr:colOff>9525</xdr:colOff>
      <xdr:row>77</xdr:row>
      <xdr:rowOff>119168</xdr:rowOff>
    </xdr:to>
    <xdr:sp macro="" textlink="">
      <xdr:nvSpPr>
        <xdr:cNvPr id="623" name="円/楕円 622"/>
        <xdr:cNvSpPr/>
      </xdr:nvSpPr>
      <xdr:spPr>
        <a:xfrm>
          <a:off x="13652500" y="132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110295</xdr:rowOff>
    </xdr:from>
    <xdr:ext cx="534377" cy="259045"/>
    <xdr:sp macro="" textlink="">
      <xdr:nvSpPr>
        <xdr:cNvPr id="624" name="テキスト ボックス 623"/>
        <xdr:cNvSpPr txBox="1"/>
      </xdr:nvSpPr>
      <xdr:spPr>
        <a:xfrm>
          <a:off x="13436111" y="1331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138277</xdr:rowOff>
    </xdr:from>
    <xdr:to>
      <xdr:col>18</xdr:col>
      <xdr:colOff>492125</xdr:colOff>
      <xdr:row>77</xdr:row>
      <xdr:rowOff>68427</xdr:rowOff>
    </xdr:to>
    <xdr:sp macro="" textlink="">
      <xdr:nvSpPr>
        <xdr:cNvPr id="625" name="円/楕円 624"/>
        <xdr:cNvSpPr/>
      </xdr:nvSpPr>
      <xdr:spPr>
        <a:xfrm>
          <a:off x="12763500" y="131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59554</xdr:rowOff>
    </xdr:from>
    <xdr:ext cx="534377" cy="259045"/>
    <xdr:sp macro="" textlink="">
      <xdr:nvSpPr>
        <xdr:cNvPr id="626" name="テキスト ボックス 625"/>
        <xdr:cNvSpPr txBox="1"/>
      </xdr:nvSpPr>
      <xdr:spPr>
        <a:xfrm>
          <a:off x="12547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58789</xdr:rowOff>
    </xdr:from>
    <xdr:to>
      <xdr:col>23</xdr:col>
      <xdr:colOff>517525</xdr:colOff>
      <xdr:row>98</xdr:row>
      <xdr:rowOff>60289</xdr:rowOff>
    </xdr:to>
    <xdr:cxnSp macro="">
      <xdr:nvCxnSpPr>
        <xdr:cNvPr id="653" name="直線コネクタ 652"/>
        <xdr:cNvCxnSpPr/>
      </xdr:nvCxnSpPr>
      <xdr:spPr>
        <a:xfrm flipV="1">
          <a:off x="15481300" y="16860889"/>
          <a:ext cx="8382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54"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60289</xdr:rowOff>
    </xdr:from>
    <xdr:to>
      <xdr:col>22</xdr:col>
      <xdr:colOff>365125</xdr:colOff>
      <xdr:row>98</xdr:row>
      <xdr:rowOff>65776</xdr:rowOff>
    </xdr:to>
    <xdr:cxnSp macro="">
      <xdr:nvCxnSpPr>
        <xdr:cNvPr id="656" name="直線コネクタ 655"/>
        <xdr:cNvCxnSpPr/>
      </xdr:nvCxnSpPr>
      <xdr:spPr>
        <a:xfrm flipV="1">
          <a:off x="14592300" y="1686238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27298</xdr:rowOff>
    </xdr:from>
    <xdr:to>
      <xdr:col>22</xdr:col>
      <xdr:colOff>415925</xdr:colOff>
      <xdr:row>98</xdr:row>
      <xdr:rowOff>128898</xdr:rowOff>
    </xdr:to>
    <xdr:sp macro="" textlink="">
      <xdr:nvSpPr>
        <xdr:cNvPr id="657" name="フローチャート : 判断 656"/>
        <xdr:cNvSpPr/>
      </xdr:nvSpPr>
      <xdr:spPr>
        <a:xfrm>
          <a:off x="15430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120025</xdr:rowOff>
    </xdr:from>
    <xdr:ext cx="534377" cy="259045"/>
    <xdr:sp macro="" textlink="">
      <xdr:nvSpPr>
        <xdr:cNvPr id="658" name="テキスト ボックス 657"/>
        <xdr:cNvSpPr txBox="1"/>
      </xdr:nvSpPr>
      <xdr:spPr>
        <a:xfrm>
          <a:off x="15214111" y="1692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62598</xdr:rowOff>
    </xdr:from>
    <xdr:to>
      <xdr:col>21</xdr:col>
      <xdr:colOff>161925</xdr:colOff>
      <xdr:row>98</xdr:row>
      <xdr:rowOff>65776</xdr:rowOff>
    </xdr:to>
    <xdr:cxnSp macro="">
      <xdr:nvCxnSpPr>
        <xdr:cNvPr id="659" name="直線コネクタ 658"/>
        <xdr:cNvCxnSpPr/>
      </xdr:nvCxnSpPr>
      <xdr:spPr>
        <a:xfrm>
          <a:off x="13703300" y="16864698"/>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155623</xdr:rowOff>
    </xdr:from>
    <xdr:to>
      <xdr:col>21</xdr:col>
      <xdr:colOff>212725</xdr:colOff>
      <xdr:row>98</xdr:row>
      <xdr:rowOff>85773</xdr:rowOff>
    </xdr:to>
    <xdr:sp macro="" textlink="">
      <xdr:nvSpPr>
        <xdr:cNvPr id="660" name="フローチャート : 判断 659"/>
        <xdr:cNvSpPr/>
      </xdr:nvSpPr>
      <xdr:spPr>
        <a:xfrm>
          <a:off x="14541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102300</xdr:rowOff>
    </xdr:from>
    <xdr:ext cx="534377" cy="259045"/>
    <xdr:sp macro="" textlink="">
      <xdr:nvSpPr>
        <xdr:cNvPr id="661" name="テキスト ボックス 660"/>
        <xdr:cNvSpPr txBox="1"/>
      </xdr:nvSpPr>
      <xdr:spPr>
        <a:xfrm>
          <a:off x="14325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61495</xdr:rowOff>
    </xdr:from>
    <xdr:to>
      <xdr:col>19</xdr:col>
      <xdr:colOff>644525</xdr:colOff>
      <xdr:row>98</xdr:row>
      <xdr:rowOff>62598</xdr:rowOff>
    </xdr:to>
    <xdr:cxnSp macro="">
      <xdr:nvCxnSpPr>
        <xdr:cNvPr id="662" name="直線コネクタ 661"/>
        <xdr:cNvCxnSpPr/>
      </xdr:nvCxnSpPr>
      <xdr:spPr>
        <a:xfrm>
          <a:off x="12814300" y="16863595"/>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127057</xdr:rowOff>
    </xdr:from>
    <xdr:to>
      <xdr:col>20</xdr:col>
      <xdr:colOff>9525</xdr:colOff>
      <xdr:row>98</xdr:row>
      <xdr:rowOff>57207</xdr:rowOff>
    </xdr:to>
    <xdr:sp macro="" textlink="">
      <xdr:nvSpPr>
        <xdr:cNvPr id="663" name="フローチャート : 判断 662"/>
        <xdr:cNvSpPr/>
      </xdr:nvSpPr>
      <xdr:spPr>
        <a:xfrm>
          <a:off x="13652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73734</xdr:rowOff>
    </xdr:from>
    <xdr:ext cx="534377" cy="259045"/>
    <xdr:sp macro="" textlink="">
      <xdr:nvSpPr>
        <xdr:cNvPr id="664" name="テキスト ボックス 663"/>
        <xdr:cNvSpPr txBox="1"/>
      </xdr:nvSpPr>
      <xdr:spPr>
        <a:xfrm>
          <a:off x="13436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125499</xdr:rowOff>
    </xdr:from>
    <xdr:to>
      <xdr:col>18</xdr:col>
      <xdr:colOff>492125</xdr:colOff>
      <xdr:row>98</xdr:row>
      <xdr:rowOff>55649</xdr:rowOff>
    </xdr:to>
    <xdr:sp macro="" textlink="">
      <xdr:nvSpPr>
        <xdr:cNvPr id="665" name="フローチャート : 判断 664"/>
        <xdr:cNvSpPr/>
      </xdr:nvSpPr>
      <xdr:spPr>
        <a:xfrm>
          <a:off x="12763500" y="167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72176</xdr:rowOff>
    </xdr:from>
    <xdr:ext cx="534377" cy="259045"/>
    <xdr:sp macro="" textlink="">
      <xdr:nvSpPr>
        <xdr:cNvPr id="666" name="テキスト ボックス 665"/>
        <xdr:cNvSpPr txBox="1"/>
      </xdr:nvSpPr>
      <xdr:spPr>
        <a:xfrm>
          <a:off x="12547111" y="165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7989</xdr:rowOff>
    </xdr:from>
    <xdr:to>
      <xdr:col>23</xdr:col>
      <xdr:colOff>568325</xdr:colOff>
      <xdr:row>98</xdr:row>
      <xdr:rowOff>109589</xdr:rowOff>
    </xdr:to>
    <xdr:sp macro="" textlink="">
      <xdr:nvSpPr>
        <xdr:cNvPr id="672" name="円/楕円 671"/>
        <xdr:cNvSpPr/>
      </xdr:nvSpPr>
      <xdr:spPr>
        <a:xfrm>
          <a:off x="16268700" y="1681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138816</xdr:rowOff>
    </xdr:from>
    <xdr:ext cx="534377" cy="259045"/>
    <xdr:sp macro="" textlink="">
      <xdr:nvSpPr>
        <xdr:cNvPr id="673" name="積立金該当値テキスト"/>
        <xdr:cNvSpPr txBox="1"/>
      </xdr:nvSpPr>
      <xdr:spPr>
        <a:xfrm>
          <a:off x="16370300" y="1659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9489</xdr:rowOff>
    </xdr:from>
    <xdr:to>
      <xdr:col>22</xdr:col>
      <xdr:colOff>415925</xdr:colOff>
      <xdr:row>98</xdr:row>
      <xdr:rowOff>111089</xdr:rowOff>
    </xdr:to>
    <xdr:sp macro="" textlink="">
      <xdr:nvSpPr>
        <xdr:cNvPr id="674" name="円/楕円 673"/>
        <xdr:cNvSpPr/>
      </xdr:nvSpPr>
      <xdr:spPr>
        <a:xfrm>
          <a:off x="15430500" y="168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127616</xdr:rowOff>
    </xdr:from>
    <xdr:ext cx="534377" cy="259045"/>
    <xdr:sp macro="" textlink="">
      <xdr:nvSpPr>
        <xdr:cNvPr id="675" name="テキスト ボックス 674"/>
        <xdr:cNvSpPr txBox="1"/>
      </xdr:nvSpPr>
      <xdr:spPr>
        <a:xfrm>
          <a:off x="15214111" y="1658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14976</xdr:rowOff>
    </xdr:from>
    <xdr:to>
      <xdr:col>21</xdr:col>
      <xdr:colOff>212725</xdr:colOff>
      <xdr:row>98</xdr:row>
      <xdr:rowOff>116576</xdr:rowOff>
    </xdr:to>
    <xdr:sp macro="" textlink="">
      <xdr:nvSpPr>
        <xdr:cNvPr id="676" name="円/楕円 675"/>
        <xdr:cNvSpPr/>
      </xdr:nvSpPr>
      <xdr:spPr>
        <a:xfrm>
          <a:off x="14541500" y="168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107703</xdr:rowOff>
    </xdr:from>
    <xdr:ext cx="534377" cy="259045"/>
    <xdr:sp macro="" textlink="">
      <xdr:nvSpPr>
        <xdr:cNvPr id="677" name="テキスト ボックス 676"/>
        <xdr:cNvSpPr txBox="1"/>
      </xdr:nvSpPr>
      <xdr:spPr>
        <a:xfrm>
          <a:off x="14325111" y="1690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11798</xdr:rowOff>
    </xdr:from>
    <xdr:to>
      <xdr:col>20</xdr:col>
      <xdr:colOff>9525</xdr:colOff>
      <xdr:row>98</xdr:row>
      <xdr:rowOff>113398</xdr:rowOff>
    </xdr:to>
    <xdr:sp macro="" textlink="">
      <xdr:nvSpPr>
        <xdr:cNvPr id="678" name="円/楕円 677"/>
        <xdr:cNvSpPr/>
      </xdr:nvSpPr>
      <xdr:spPr>
        <a:xfrm>
          <a:off x="13652500" y="168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104525</xdr:rowOff>
    </xdr:from>
    <xdr:ext cx="534377" cy="259045"/>
    <xdr:sp macro="" textlink="">
      <xdr:nvSpPr>
        <xdr:cNvPr id="679" name="テキスト ボックス 678"/>
        <xdr:cNvSpPr txBox="1"/>
      </xdr:nvSpPr>
      <xdr:spPr>
        <a:xfrm>
          <a:off x="13436111" y="1690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10695</xdr:rowOff>
    </xdr:from>
    <xdr:to>
      <xdr:col>18</xdr:col>
      <xdr:colOff>492125</xdr:colOff>
      <xdr:row>98</xdr:row>
      <xdr:rowOff>112295</xdr:rowOff>
    </xdr:to>
    <xdr:sp macro="" textlink="">
      <xdr:nvSpPr>
        <xdr:cNvPr id="680" name="円/楕円 679"/>
        <xdr:cNvSpPr/>
      </xdr:nvSpPr>
      <xdr:spPr>
        <a:xfrm>
          <a:off x="12763500" y="168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103422</xdr:rowOff>
    </xdr:from>
    <xdr:ext cx="534377" cy="259045"/>
    <xdr:sp macro="" textlink="">
      <xdr:nvSpPr>
        <xdr:cNvPr id="681" name="テキスト ボックス 680"/>
        <xdr:cNvSpPr txBox="1"/>
      </xdr:nvSpPr>
      <xdr:spPr>
        <a:xfrm>
          <a:off x="12547111" y="1690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139334</xdr:rowOff>
    </xdr:from>
    <xdr:to>
      <xdr:col>32</xdr:col>
      <xdr:colOff>187325</xdr:colOff>
      <xdr:row>38</xdr:row>
      <xdr:rowOff>139334</xdr:rowOff>
    </xdr:to>
    <xdr:cxnSp macro="">
      <xdr:nvCxnSpPr>
        <xdr:cNvPr id="708" name="直線コネクタ 707"/>
        <xdr:cNvCxnSpPr/>
      </xdr:nvCxnSpPr>
      <xdr:spPr>
        <a:xfrm>
          <a:off x="21323300" y="6654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139334</xdr:rowOff>
    </xdr:from>
    <xdr:to>
      <xdr:col>31</xdr:col>
      <xdr:colOff>34925</xdr:colOff>
      <xdr:row>38</xdr:row>
      <xdr:rowOff>139334</xdr:rowOff>
    </xdr:to>
    <xdr:cxnSp macro="">
      <xdr:nvCxnSpPr>
        <xdr:cNvPr id="711" name="直線コネクタ 710"/>
        <xdr:cNvCxnSpPr/>
      </xdr:nvCxnSpPr>
      <xdr:spPr>
        <a:xfrm>
          <a:off x="20434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2" name="フローチャート : 判断 711"/>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3" name="テキスト ボックス 712"/>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139334</xdr:rowOff>
    </xdr:from>
    <xdr:to>
      <xdr:col>29</xdr:col>
      <xdr:colOff>517525</xdr:colOff>
      <xdr:row>38</xdr:row>
      <xdr:rowOff>139334</xdr:rowOff>
    </xdr:to>
    <xdr:cxnSp macro="">
      <xdr:nvCxnSpPr>
        <xdr:cNvPr id="714" name="直線コネクタ 713"/>
        <xdr:cNvCxnSpPr/>
      </xdr:nvCxnSpPr>
      <xdr:spPr>
        <a:xfrm>
          <a:off x="19545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5" name="フローチャート : 判断 714"/>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16" name="テキスト ボックス 715"/>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139334</xdr:rowOff>
    </xdr:from>
    <xdr:to>
      <xdr:col>28</xdr:col>
      <xdr:colOff>314325</xdr:colOff>
      <xdr:row>38</xdr:row>
      <xdr:rowOff>139334</xdr:rowOff>
    </xdr:to>
    <xdr:cxnSp macro="">
      <xdr:nvCxnSpPr>
        <xdr:cNvPr id="717" name="直線コネクタ 716"/>
        <xdr:cNvCxnSpPr/>
      </xdr:nvCxnSpPr>
      <xdr:spPr>
        <a:xfrm>
          <a:off x="18656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18" name="フローチャート : 判断 717"/>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19" name="テキスト ボックス 718"/>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0" name="フローチャート : 判断 719"/>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1" name="テキスト ボックス 720"/>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88534</xdr:rowOff>
    </xdr:from>
    <xdr:to>
      <xdr:col>32</xdr:col>
      <xdr:colOff>238125</xdr:colOff>
      <xdr:row>39</xdr:row>
      <xdr:rowOff>18684</xdr:rowOff>
    </xdr:to>
    <xdr:sp macro="" textlink="">
      <xdr:nvSpPr>
        <xdr:cNvPr id="727" name="円/楕円 726"/>
        <xdr:cNvSpPr/>
      </xdr:nvSpPr>
      <xdr:spPr>
        <a:xfrm>
          <a:off x="221107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3461</xdr:rowOff>
    </xdr:from>
    <xdr:ext cx="249299" cy="259045"/>
    <xdr:sp macro="" textlink="">
      <xdr:nvSpPr>
        <xdr:cNvPr id="728" name="投資及び出資金該当値テキスト"/>
        <xdr:cNvSpPr txBox="1"/>
      </xdr:nvSpPr>
      <xdr:spPr>
        <a:xfrm>
          <a:off x="22212300" y="6518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88534</xdr:rowOff>
    </xdr:from>
    <xdr:to>
      <xdr:col>31</xdr:col>
      <xdr:colOff>85725</xdr:colOff>
      <xdr:row>39</xdr:row>
      <xdr:rowOff>18684</xdr:rowOff>
    </xdr:to>
    <xdr:sp macro="" textlink="">
      <xdr:nvSpPr>
        <xdr:cNvPr id="729" name="円/楕円 728"/>
        <xdr:cNvSpPr/>
      </xdr:nvSpPr>
      <xdr:spPr>
        <a:xfrm>
          <a:off x="21272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9811</xdr:rowOff>
    </xdr:from>
    <xdr:ext cx="249299" cy="259045"/>
    <xdr:sp macro="" textlink="">
      <xdr:nvSpPr>
        <xdr:cNvPr id="730" name="テキスト ボックス 729"/>
        <xdr:cNvSpPr txBox="1"/>
      </xdr:nvSpPr>
      <xdr:spPr>
        <a:xfrm>
          <a:off x="21198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88534</xdr:rowOff>
    </xdr:from>
    <xdr:to>
      <xdr:col>29</xdr:col>
      <xdr:colOff>568325</xdr:colOff>
      <xdr:row>39</xdr:row>
      <xdr:rowOff>18684</xdr:rowOff>
    </xdr:to>
    <xdr:sp macro="" textlink="">
      <xdr:nvSpPr>
        <xdr:cNvPr id="731" name="円/楕円 730"/>
        <xdr:cNvSpPr/>
      </xdr:nvSpPr>
      <xdr:spPr>
        <a:xfrm>
          <a:off x="20383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9811</xdr:rowOff>
    </xdr:from>
    <xdr:ext cx="249299" cy="259045"/>
    <xdr:sp macro="" textlink="">
      <xdr:nvSpPr>
        <xdr:cNvPr id="732" name="テキスト ボックス 731"/>
        <xdr:cNvSpPr txBox="1"/>
      </xdr:nvSpPr>
      <xdr:spPr>
        <a:xfrm>
          <a:off x="20309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88534</xdr:rowOff>
    </xdr:from>
    <xdr:to>
      <xdr:col>28</xdr:col>
      <xdr:colOff>365125</xdr:colOff>
      <xdr:row>39</xdr:row>
      <xdr:rowOff>18684</xdr:rowOff>
    </xdr:to>
    <xdr:sp macro="" textlink="">
      <xdr:nvSpPr>
        <xdr:cNvPr id="733" name="円/楕円 732"/>
        <xdr:cNvSpPr/>
      </xdr:nvSpPr>
      <xdr:spPr>
        <a:xfrm>
          <a:off x="19494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9811</xdr:rowOff>
    </xdr:from>
    <xdr:ext cx="249299" cy="259045"/>
    <xdr:sp macro="" textlink="">
      <xdr:nvSpPr>
        <xdr:cNvPr id="734" name="テキスト ボックス 733"/>
        <xdr:cNvSpPr txBox="1"/>
      </xdr:nvSpPr>
      <xdr:spPr>
        <a:xfrm>
          <a:off x="19420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88534</xdr:rowOff>
    </xdr:from>
    <xdr:to>
      <xdr:col>27</xdr:col>
      <xdr:colOff>161925</xdr:colOff>
      <xdr:row>39</xdr:row>
      <xdr:rowOff>18684</xdr:rowOff>
    </xdr:to>
    <xdr:sp macro="" textlink="">
      <xdr:nvSpPr>
        <xdr:cNvPr id="735" name="円/楕円 734"/>
        <xdr:cNvSpPr/>
      </xdr:nvSpPr>
      <xdr:spPr>
        <a:xfrm>
          <a:off x="18605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9811</xdr:rowOff>
    </xdr:from>
    <xdr:ext cx="249299" cy="259045"/>
    <xdr:sp macro="" textlink="">
      <xdr:nvSpPr>
        <xdr:cNvPr id="736" name="テキスト ボックス 735"/>
        <xdr:cNvSpPr txBox="1"/>
      </xdr:nvSpPr>
      <xdr:spPr>
        <a:xfrm>
          <a:off x="18531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87237</xdr:rowOff>
    </xdr:from>
    <xdr:to>
      <xdr:col>32</xdr:col>
      <xdr:colOff>187325</xdr:colOff>
      <xdr:row>56</xdr:row>
      <xdr:rowOff>27191</xdr:rowOff>
    </xdr:to>
    <xdr:cxnSp macro="">
      <xdr:nvCxnSpPr>
        <xdr:cNvPr id="765" name="直線コネクタ 764"/>
        <xdr:cNvCxnSpPr/>
      </xdr:nvCxnSpPr>
      <xdr:spPr>
        <a:xfrm>
          <a:off x="21323300" y="9516987"/>
          <a:ext cx="8382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66"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79235</xdr:rowOff>
    </xdr:from>
    <xdr:to>
      <xdr:col>31</xdr:col>
      <xdr:colOff>34925</xdr:colOff>
      <xdr:row>55</xdr:row>
      <xdr:rowOff>87237</xdr:rowOff>
    </xdr:to>
    <xdr:cxnSp macro="">
      <xdr:nvCxnSpPr>
        <xdr:cNvPr id="768" name="直線コネクタ 767"/>
        <xdr:cNvCxnSpPr/>
      </xdr:nvCxnSpPr>
      <xdr:spPr>
        <a:xfrm>
          <a:off x="20434300" y="9337535"/>
          <a:ext cx="889000" cy="17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124371</xdr:rowOff>
    </xdr:from>
    <xdr:to>
      <xdr:col>31</xdr:col>
      <xdr:colOff>85725</xdr:colOff>
      <xdr:row>58</xdr:row>
      <xdr:rowOff>54521</xdr:rowOff>
    </xdr:to>
    <xdr:sp macro="" textlink="">
      <xdr:nvSpPr>
        <xdr:cNvPr id="769" name="フローチャート : 判断 768"/>
        <xdr:cNvSpPr/>
      </xdr:nvSpPr>
      <xdr:spPr>
        <a:xfrm>
          <a:off x="21272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45648</xdr:rowOff>
    </xdr:from>
    <xdr:ext cx="469744" cy="259045"/>
    <xdr:sp macro="" textlink="">
      <xdr:nvSpPr>
        <xdr:cNvPr id="770" name="テキスト ボックス 769"/>
        <xdr:cNvSpPr txBox="1"/>
      </xdr:nvSpPr>
      <xdr:spPr>
        <a:xfrm>
          <a:off x="21088427" y="998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149034</xdr:rowOff>
    </xdr:from>
    <xdr:to>
      <xdr:col>29</xdr:col>
      <xdr:colOff>517525</xdr:colOff>
      <xdr:row>54</xdr:row>
      <xdr:rowOff>79235</xdr:rowOff>
    </xdr:to>
    <xdr:cxnSp macro="">
      <xdr:nvCxnSpPr>
        <xdr:cNvPr id="771" name="直線コネクタ 770"/>
        <xdr:cNvCxnSpPr/>
      </xdr:nvCxnSpPr>
      <xdr:spPr>
        <a:xfrm>
          <a:off x="19545300" y="9235884"/>
          <a:ext cx="8890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108179</xdr:rowOff>
    </xdr:from>
    <xdr:to>
      <xdr:col>29</xdr:col>
      <xdr:colOff>568325</xdr:colOff>
      <xdr:row>58</xdr:row>
      <xdr:rowOff>38329</xdr:rowOff>
    </xdr:to>
    <xdr:sp macro="" textlink="">
      <xdr:nvSpPr>
        <xdr:cNvPr id="772" name="フローチャート : 判断 771"/>
        <xdr:cNvSpPr/>
      </xdr:nvSpPr>
      <xdr:spPr>
        <a:xfrm>
          <a:off x="20383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29456</xdr:rowOff>
    </xdr:from>
    <xdr:ext cx="469744" cy="259045"/>
    <xdr:sp macro="" textlink="">
      <xdr:nvSpPr>
        <xdr:cNvPr id="773" name="テキスト ボックス 772"/>
        <xdr:cNvSpPr txBox="1"/>
      </xdr:nvSpPr>
      <xdr:spPr>
        <a:xfrm>
          <a:off x="20199427" y="99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23533</xdr:rowOff>
    </xdr:from>
    <xdr:to>
      <xdr:col>28</xdr:col>
      <xdr:colOff>314325</xdr:colOff>
      <xdr:row>53</xdr:row>
      <xdr:rowOff>149034</xdr:rowOff>
    </xdr:to>
    <xdr:cxnSp macro="">
      <xdr:nvCxnSpPr>
        <xdr:cNvPr id="774" name="直線コネクタ 773"/>
        <xdr:cNvCxnSpPr/>
      </xdr:nvCxnSpPr>
      <xdr:spPr>
        <a:xfrm>
          <a:off x="18656300" y="9110383"/>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108255</xdr:rowOff>
    </xdr:from>
    <xdr:to>
      <xdr:col>28</xdr:col>
      <xdr:colOff>365125</xdr:colOff>
      <xdr:row>58</xdr:row>
      <xdr:rowOff>38405</xdr:rowOff>
    </xdr:to>
    <xdr:sp macro="" textlink="">
      <xdr:nvSpPr>
        <xdr:cNvPr id="775" name="フローチャート : 判断 774"/>
        <xdr:cNvSpPr/>
      </xdr:nvSpPr>
      <xdr:spPr>
        <a:xfrm>
          <a:off x="19494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29532</xdr:rowOff>
    </xdr:from>
    <xdr:ext cx="469744" cy="259045"/>
    <xdr:sp macro="" textlink="">
      <xdr:nvSpPr>
        <xdr:cNvPr id="776" name="テキスト ボックス 775"/>
        <xdr:cNvSpPr txBox="1"/>
      </xdr:nvSpPr>
      <xdr:spPr>
        <a:xfrm>
          <a:off x="19310427" y="997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85281</xdr:rowOff>
    </xdr:from>
    <xdr:to>
      <xdr:col>27</xdr:col>
      <xdr:colOff>161925</xdr:colOff>
      <xdr:row>58</xdr:row>
      <xdr:rowOff>15431</xdr:rowOff>
    </xdr:to>
    <xdr:sp macro="" textlink="">
      <xdr:nvSpPr>
        <xdr:cNvPr id="777" name="フローチャート : 判断 776"/>
        <xdr:cNvSpPr/>
      </xdr:nvSpPr>
      <xdr:spPr>
        <a:xfrm>
          <a:off x="18605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6558</xdr:rowOff>
    </xdr:from>
    <xdr:ext cx="469744" cy="259045"/>
    <xdr:sp macro="" textlink="">
      <xdr:nvSpPr>
        <xdr:cNvPr id="778" name="テキスト ボックス 777"/>
        <xdr:cNvSpPr txBox="1"/>
      </xdr:nvSpPr>
      <xdr:spPr>
        <a:xfrm>
          <a:off x="18421427" y="99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147841</xdr:rowOff>
    </xdr:from>
    <xdr:to>
      <xdr:col>32</xdr:col>
      <xdr:colOff>238125</xdr:colOff>
      <xdr:row>56</xdr:row>
      <xdr:rowOff>77991</xdr:rowOff>
    </xdr:to>
    <xdr:sp macro="" textlink="">
      <xdr:nvSpPr>
        <xdr:cNvPr id="784" name="円/楕円 783"/>
        <xdr:cNvSpPr/>
      </xdr:nvSpPr>
      <xdr:spPr>
        <a:xfrm>
          <a:off x="22110700" y="957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170718</xdr:rowOff>
    </xdr:from>
    <xdr:ext cx="534377" cy="259045"/>
    <xdr:sp macro="" textlink="">
      <xdr:nvSpPr>
        <xdr:cNvPr id="785" name="貸付金該当値テキスト"/>
        <xdr:cNvSpPr txBox="1"/>
      </xdr:nvSpPr>
      <xdr:spPr>
        <a:xfrm>
          <a:off x="22212300" y="942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13,953</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36437</xdr:rowOff>
    </xdr:from>
    <xdr:to>
      <xdr:col>31</xdr:col>
      <xdr:colOff>85725</xdr:colOff>
      <xdr:row>55</xdr:row>
      <xdr:rowOff>138037</xdr:rowOff>
    </xdr:to>
    <xdr:sp macro="" textlink="">
      <xdr:nvSpPr>
        <xdr:cNvPr id="786" name="円/楕円 785"/>
        <xdr:cNvSpPr/>
      </xdr:nvSpPr>
      <xdr:spPr>
        <a:xfrm>
          <a:off x="21272500" y="9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154564</xdr:rowOff>
    </xdr:from>
    <xdr:ext cx="534377" cy="259045"/>
    <xdr:sp macro="" textlink="">
      <xdr:nvSpPr>
        <xdr:cNvPr id="787" name="テキスト ボックス 786"/>
        <xdr:cNvSpPr txBox="1"/>
      </xdr:nvSpPr>
      <xdr:spPr>
        <a:xfrm>
          <a:off x="21056111" y="92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16,877</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28435</xdr:rowOff>
    </xdr:from>
    <xdr:to>
      <xdr:col>29</xdr:col>
      <xdr:colOff>568325</xdr:colOff>
      <xdr:row>54</xdr:row>
      <xdr:rowOff>130035</xdr:rowOff>
    </xdr:to>
    <xdr:sp macro="" textlink="">
      <xdr:nvSpPr>
        <xdr:cNvPr id="788" name="円/楕円 787"/>
        <xdr:cNvSpPr/>
      </xdr:nvSpPr>
      <xdr:spPr>
        <a:xfrm>
          <a:off x="20383500" y="92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146562</xdr:rowOff>
    </xdr:from>
    <xdr:ext cx="534377" cy="259045"/>
    <xdr:sp macro="" textlink="">
      <xdr:nvSpPr>
        <xdr:cNvPr id="789" name="テキスト ボックス 788"/>
        <xdr:cNvSpPr txBox="1"/>
      </xdr:nvSpPr>
      <xdr:spPr>
        <a:xfrm>
          <a:off x="20167111" y="9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21,587</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98234</xdr:rowOff>
    </xdr:from>
    <xdr:to>
      <xdr:col>28</xdr:col>
      <xdr:colOff>365125</xdr:colOff>
      <xdr:row>54</xdr:row>
      <xdr:rowOff>28384</xdr:rowOff>
    </xdr:to>
    <xdr:sp macro="" textlink="">
      <xdr:nvSpPr>
        <xdr:cNvPr id="790" name="円/楕円 789"/>
        <xdr:cNvSpPr/>
      </xdr:nvSpPr>
      <xdr:spPr>
        <a:xfrm>
          <a:off x="19494500" y="91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44911</xdr:rowOff>
    </xdr:from>
    <xdr:ext cx="534377" cy="259045"/>
    <xdr:sp macro="" textlink="">
      <xdr:nvSpPr>
        <xdr:cNvPr id="791" name="テキスト ボックス 790"/>
        <xdr:cNvSpPr txBox="1"/>
      </xdr:nvSpPr>
      <xdr:spPr>
        <a:xfrm>
          <a:off x="19278111" y="89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24,255</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144183</xdr:rowOff>
    </xdr:from>
    <xdr:to>
      <xdr:col>27</xdr:col>
      <xdr:colOff>161925</xdr:colOff>
      <xdr:row>53</xdr:row>
      <xdr:rowOff>74333</xdr:rowOff>
    </xdr:to>
    <xdr:sp macro="" textlink="">
      <xdr:nvSpPr>
        <xdr:cNvPr id="792" name="円/楕円 791"/>
        <xdr:cNvSpPr/>
      </xdr:nvSpPr>
      <xdr:spPr>
        <a:xfrm>
          <a:off x="18605500" y="90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90860</xdr:rowOff>
    </xdr:from>
    <xdr:ext cx="534377" cy="259045"/>
    <xdr:sp macro="" textlink="">
      <xdr:nvSpPr>
        <xdr:cNvPr id="793" name="テキスト ボックス 792"/>
        <xdr:cNvSpPr txBox="1"/>
      </xdr:nvSpPr>
      <xdr:spPr>
        <a:xfrm>
          <a:off x="18389111" y="883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67920</xdr:rowOff>
    </xdr:from>
    <xdr:to>
      <xdr:col>32</xdr:col>
      <xdr:colOff>187325</xdr:colOff>
      <xdr:row>77</xdr:row>
      <xdr:rowOff>91052</xdr:rowOff>
    </xdr:to>
    <xdr:cxnSp macro="">
      <xdr:nvCxnSpPr>
        <xdr:cNvPr id="824" name="直線コネクタ 823"/>
        <xdr:cNvCxnSpPr/>
      </xdr:nvCxnSpPr>
      <xdr:spPr>
        <a:xfrm flipV="1">
          <a:off x="21323300" y="13269570"/>
          <a:ext cx="8382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25"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91052</xdr:rowOff>
    </xdr:from>
    <xdr:to>
      <xdr:col>31</xdr:col>
      <xdr:colOff>34925</xdr:colOff>
      <xdr:row>77</xdr:row>
      <xdr:rowOff>96658</xdr:rowOff>
    </xdr:to>
    <xdr:cxnSp macro="">
      <xdr:nvCxnSpPr>
        <xdr:cNvPr id="827" name="直線コネクタ 826"/>
        <xdr:cNvCxnSpPr/>
      </xdr:nvCxnSpPr>
      <xdr:spPr>
        <a:xfrm flipV="1">
          <a:off x="20434300" y="13292702"/>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137374</xdr:rowOff>
    </xdr:from>
    <xdr:to>
      <xdr:col>31</xdr:col>
      <xdr:colOff>85725</xdr:colOff>
      <xdr:row>76</xdr:row>
      <xdr:rowOff>67525</xdr:rowOff>
    </xdr:to>
    <xdr:sp macro="" textlink="">
      <xdr:nvSpPr>
        <xdr:cNvPr id="828" name="フローチャート : 判断 827"/>
        <xdr:cNvSpPr/>
      </xdr:nvSpPr>
      <xdr:spPr>
        <a:xfrm>
          <a:off x="21272500" y="129961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84051</xdr:rowOff>
    </xdr:from>
    <xdr:ext cx="534377" cy="259045"/>
    <xdr:sp macro="" textlink="">
      <xdr:nvSpPr>
        <xdr:cNvPr id="829" name="テキスト ボックス 828"/>
        <xdr:cNvSpPr txBox="1"/>
      </xdr:nvSpPr>
      <xdr:spPr>
        <a:xfrm>
          <a:off x="21056111" y="1277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96658</xdr:rowOff>
    </xdr:from>
    <xdr:to>
      <xdr:col>29</xdr:col>
      <xdr:colOff>517525</xdr:colOff>
      <xdr:row>77</xdr:row>
      <xdr:rowOff>98247</xdr:rowOff>
    </xdr:to>
    <xdr:cxnSp macro="">
      <xdr:nvCxnSpPr>
        <xdr:cNvPr id="830" name="直線コネクタ 829"/>
        <xdr:cNvCxnSpPr/>
      </xdr:nvCxnSpPr>
      <xdr:spPr>
        <a:xfrm flipV="1">
          <a:off x="19545300" y="13298308"/>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151918</xdr:rowOff>
    </xdr:from>
    <xdr:to>
      <xdr:col>29</xdr:col>
      <xdr:colOff>568325</xdr:colOff>
      <xdr:row>76</xdr:row>
      <xdr:rowOff>82068</xdr:rowOff>
    </xdr:to>
    <xdr:sp macro="" textlink="">
      <xdr:nvSpPr>
        <xdr:cNvPr id="831" name="フローチャート : 判断 830"/>
        <xdr:cNvSpPr/>
      </xdr:nvSpPr>
      <xdr:spPr>
        <a:xfrm>
          <a:off x="20383500" y="1301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98594</xdr:rowOff>
    </xdr:from>
    <xdr:ext cx="534377" cy="259045"/>
    <xdr:sp macro="" textlink="">
      <xdr:nvSpPr>
        <xdr:cNvPr id="832" name="テキスト ボックス 831"/>
        <xdr:cNvSpPr txBox="1"/>
      </xdr:nvSpPr>
      <xdr:spPr>
        <a:xfrm>
          <a:off x="20167111" y="127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98247</xdr:rowOff>
    </xdr:from>
    <xdr:to>
      <xdr:col>28</xdr:col>
      <xdr:colOff>314325</xdr:colOff>
      <xdr:row>77</xdr:row>
      <xdr:rowOff>106085</xdr:rowOff>
    </xdr:to>
    <xdr:cxnSp macro="">
      <xdr:nvCxnSpPr>
        <xdr:cNvPr id="833" name="直線コネクタ 832"/>
        <xdr:cNvCxnSpPr/>
      </xdr:nvCxnSpPr>
      <xdr:spPr>
        <a:xfrm flipV="1">
          <a:off x="18656300" y="13299897"/>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164491</xdr:rowOff>
    </xdr:from>
    <xdr:to>
      <xdr:col>28</xdr:col>
      <xdr:colOff>365125</xdr:colOff>
      <xdr:row>76</xdr:row>
      <xdr:rowOff>94641</xdr:rowOff>
    </xdr:to>
    <xdr:sp macro="" textlink="">
      <xdr:nvSpPr>
        <xdr:cNvPr id="834" name="フローチャート : 判断 833"/>
        <xdr:cNvSpPr/>
      </xdr:nvSpPr>
      <xdr:spPr>
        <a:xfrm>
          <a:off x="19494500" y="130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111168</xdr:rowOff>
    </xdr:from>
    <xdr:ext cx="534377" cy="259045"/>
    <xdr:sp macro="" textlink="">
      <xdr:nvSpPr>
        <xdr:cNvPr id="835" name="テキスト ボックス 834"/>
        <xdr:cNvSpPr txBox="1"/>
      </xdr:nvSpPr>
      <xdr:spPr>
        <a:xfrm>
          <a:off x="19278111" y="127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4176</xdr:rowOff>
    </xdr:from>
    <xdr:to>
      <xdr:col>27</xdr:col>
      <xdr:colOff>161925</xdr:colOff>
      <xdr:row>76</xdr:row>
      <xdr:rowOff>105776</xdr:rowOff>
    </xdr:to>
    <xdr:sp macro="" textlink="">
      <xdr:nvSpPr>
        <xdr:cNvPr id="836" name="フローチャート : 判断 835"/>
        <xdr:cNvSpPr/>
      </xdr:nvSpPr>
      <xdr:spPr>
        <a:xfrm>
          <a:off x="18605500" y="1303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122303</xdr:rowOff>
    </xdr:from>
    <xdr:ext cx="534377" cy="259045"/>
    <xdr:sp macro="" textlink="">
      <xdr:nvSpPr>
        <xdr:cNvPr id="837" name="テキスト ボックス 836"/>
        <xdr:cNvSpPr txBox="1"/>
      </xdr:nvSpPr>
      <xdr:spPr>
        <a:xfrm>
          <a:off x="18389111" y="1280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17120</xdr:rowOff>
    </xdr:from>
    <xdr:to>
      <xdr:col>32</xdr:col>
      <xdr:colOff>238125</xdr:colOff>
      <xdr:row>77</xdr:row>
      <xdr:rowOff>118720</xdr:rowOff>
    </xdr:to>
    <xdr:sp macro="" textlink="">
      <xdr:nvSpPr>
        <xdr:cNvPr id="843" name="円/楕円 842"/>
        <xdr:cNvSpPr/>
      </xdr:nvSpPr>
      <xdr:spPr>
        <a:xfrm>
          <a:off x="221107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166997</xdr:rowOff>
    </xdr:from>
    <xdr:ext cx="534377" cy="259045"/>
    <xdr:sp macro="" textlink="">
      <xdr:nvSpPr>
        <xdr:cNvPr id="844" name="繰出金該当値テキスト"/>
        <xdr:cNvSpPr txBox="1"/>
      </xdr:nvSpPr>
      <xdr:spPr>
        <a:xfrm>
          <a:off x="22212300" y="131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40252</xdr:rowOff>
    </xdr:from>
    <xdr:to>
      <xdr:col>31</xdr:col>
      <xdr:colOff>85725</xdr:colOff>
      <xdr:row>77</xdr:row>
      <xdr:rowOff>141852</xdr:rowOff>
    </xdr:to>
    <xdr:sp macro="" textlink="">
      <xdr:nvSpPr>
        <xdr:cNvPr id="845" name="円/楕円 844"/>
        <xdr:cNvSpPr/>
      </xdr:nvSpPr>
      <xdr:spPr>
        <a:xfrm>
          <a:off x="21272500" y="132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132979</xdr:rowOff>
    </xdr:from>
    <xdr:ext cx="534377" cy="259045"/>
    <xdr:sp macro="" textlink="">
      <xdr:nvSpPr>
        <xdr:cNvPr id="846" name="テキスト ボックス 845"/>
        <xdr:cNvSpPr txBox="1"/>
      </xdr:nvSpPr>
      <xdr:spPr>
        <a:xfrm>
          <a:off x="21056111" y="133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45858</xdr:rowOff>
    </xdr:from>
    <xdr:to>
      <xdr:col>29</xdr:col>
      <xdr:colOff>568325</xdr:colOff>
      <xdr:row>77</xdr:row>
      <xdr:rowOff>147458</xdr:rowOff>
    </xdr:to>
    <xdr:sp macro="" textlink="">
      <xdr:nvSpPr>
        <xdr:cNvPr id="847" name="円/楕円 846"/>
        <xdr:cNvSpPr/>
      </xdr:nvSpPr>
      <xdr:spPr>
        <a:xfrm>
          <a:off x="20383500" y="132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138585</xdr:rowOff>
    </xdr:from>
    <xdr:ext cx="534377" cy="259045"/>
    <xdr:sp macro="" textlink="">
      <xdr:nvSpPr>
        <xdr:cNvPr id="848" name="テキスト ボックス 847"/>
        <xdr:cNvSpPr txBox="1"/>
      </xdr:nvSpPr>
      <xdr:spPr>
        <a:xfrm>
          <a:off x="20167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47447</xdr:rowOff>
    </xdr:from>
    <xdr:to>
      <xdr:col>28</xdr:col>
      <xdr:colOff>365125</xdr:colOff>
      <xdr:row>77</xdr:row>
      <xdr:rowOff>149047</xdr:rowOff>
    </xdr:to>
    <xdr:sp macro="" textlink="">
      <xdr:nvSpPr>
        <xdr:cNvPr id="849" name="円/楕円 848"/>
        <xdr:cNvSpPr/>
      </xdr:nvSpPr>
      <xdr:spPr>
        <a:xfrm>
          <a:off x="19494500" y="132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140174</xdr:rowOff>
    </xdr:from>
    <xdr:ext cx="534377" cy="259045"/>
    <xdr:sp macro="" textlink="">
      <xdr:nvSpPr>
        <xdr:cNvPr id="850" name="テキスト ボックス 849"/>
        <xdr:cNvSpPr txBox="1"/>
      </xdr:nvSpPr>
      <xdr:spPr>
        <a:xfrm>
          <a:off x="19278111" y="1334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55285</xdr:rowOff>
    </xdr:from>
    <xdr:to>
      <xdr:col>27</xdr:col>
      <xdr:colOff>161925</xdr:colOff>
      <xdr:row>77</xdr:row>
      <xdr:rowOff>156885</xdr:rowOff>
    </xdr:to>
    <xdr:sp macro="" textlink="">
      <xdr:nvSpPr>
        <xdr:cNvPr id="851" name="円/楕円 850"/>
        <xdr:cNvSpPr/>
      </xdr:nvSpPr>
      <xdr:spPr>
        <a:xfrm>
          <a:off x="18605500" y="132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148012</xdr:rowOff>
    </xdr:from>
    <xdr:ext cx="534377" cy="259045"/>
    <xdr:sp macro="" textlink="">
      <xdr:nvSpPr>
        <xdr:cNvPr id="852" name="テキスト ボックス 851"/>
        <xdr:cNvSpPr txBox="1"/>
      </xdr:nvSpPr>
      <xdr:spPr>
        <a:xfrm>
          <a:off x="18389111" y="1334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公共施設等の老朽化に伴い、維持補修費は、住民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17,988</a:t>
          </a:r>
          <a:r>
            <a:rPr kumimoji="1" lang="ja-JP" altLang="en-US" sz="1300">
              <a:latin typeface="ＭＳ Ｐゴシック"/>
            </a:rPr>
            <a:t>円と類似団体平均値を上回っている。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年度に策定した公共施設等総合管理計画に基づき、施設の集約、複合化を図る。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37,130
36,962
155.19
17,460,307
16,553,236
871,996
10,393,385
16,369,991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75692</xdr:rowOff>
    </xdr:from>
    <xdr:to>
      <xdr:col>6</xdr:col>
      <xdr:colOff>511175</xdr:colOff>
      <xdr:row>38</xdr:row>
      <xdr:rowOff>9724</xdr:rowOff>
    </xdr:to>
    <xdr:cxnSp macro="">
      <xdr:nvCxnSpPr>
        <xdr:cNvPr id="63" name="直線コネクタ 62"/>
        <xdr:cNvCxnSpPr/>
      </xdr:nvCxnSpPr>
      <xdr:spPr>
        <a:xfrm flipV="1">
          <a:off x="3797300" y="6419342"/>
          <a:ext cx="8382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9724</xdr:rowOff>
    </xdr:from>
    <xdr:to>
      <xdr:col>5</xdr:col>
      <xdr:colOff>358775</xdr:colOff>
      <xdr:row>38</xdr:row>
      <xdr:rowOff>13643</xdr:rowOff>
    </xdr:to>
    <xdr:cxnSp macro="">
      <xdr:nvCxnSpPr>
        <xdr:cNvPr id="66" name="直線コネクタ 65"/>
        <xdr:cNvCxnSpPr/>
      </xdr:nvCxnSpPr>
      <xdr:spPr>
        <a:xfrm flipV="1">
          <a:off x="2908300" y="652482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98371</xdr:rowOff>
    </xdr:from>
    <xdr:to>
      <xdr:col>5</xdr:col>
      <xdr:colOff>409575</xdr:colOff>
      <xdr:row>36</xdr:row>
      <xdr:rowOff>28521</xdr:rowOff>
    </xdr:to>
    <xdr:sp macro="" textlink="">
      <xdr:nvSpPr>
        <xdr:cNvPr id="67" name="フローチャート : 判断 66"/>
        <xdr:cNvSpPr/>
      </xdr:nvSpPr>
      <xdr:spPr>
        <a:xfrm>
          <a:off x="3746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45048</xdr:rowOff>
    </xdr:from>
    <xdr:ext cx="469744" cy="259045"/>
    <xdr:sp macro="" textlink="">
      <xdr:nvSpPr>
        <xdr:cNvPr id="68" name="テキスト ボックス 67"/>
        <xdr:cNvSpPr txBox="1"/>
      </xdr:nvSpPr>
      <xdr:spPr>
        <a:xfrm>
          <a:off x="3562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171051</xdr:rowOff>
    </xdr:from>
    <xdr:to>
      <xdr:col>4</xdr:col>
      <xdr:colOff>155575</xdr:colOff>
      <xdr:row>38</xdr:row>
      <xdr:rowOff>13643</xdr:rowOff>
    </xdr:to>
    <xdr:cxnSp macro="">
      <xdr:nvCxnSpPr>
        <xdr:cNvPr id="69" name="直線コネクタ 68"/>
        <xdr:cNvCxnSpPr/>
      </xdr:nvCxnSpPr>
      <xdr:spPr>
        <a:xfrm>
          <a:off x="2019300" y="6514701"/>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117312</xdr:rowOff>
    </xdr:from>
    <xdr:to>
      <xdr:col>4</xdr:col>
      <xdr:colOff>206375</xdr:colOff>
      <xdr:row>36</xdr:row>
      <xdr:rowOff>47462</xdr:rowOff>
    </xdr:to>
    <xdr:sp macro="" textlink="">
      <xdr:nvSpPr>
        <xdr:cNvPr id="70" name="フローチャート : 判断 69"/>
        <xdr:cNvSpPr/>
      </xdr:nvSpPr>
      <xdr:spPr>
        <a:xfrm>
          <a:off x="2857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63989</xdr:rowOff>
    </xdr:from>
    <xdr:ext cx="469744" cy="259045"/>
    <xdr:sp macro="" textlink="">
      <xdr:nvSpPr>
        <xdr:cNvPr id="71" name="テキスト ボックス 70"/>
        <xdr:cNvSpPr txBox="1"/>
      </xdr:nvSpPr>
      <xdr:spPr>
        <a:xfrm>
          <a:off x="2673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87775</xdr:rowOff>
    </xdr:from>
    <xdr:to>
      <xdr:col>2</xdr:col>
      <xdr:colOff>638175</xdr:colOff>
      <xdr:row>37</xdr:row>
      <xdr:rowOff>171051</xdr:rowOff>
    </xdr:to>
    <xdr:cxnSp macro="">
      <xdr:nvCxnSpPr>
        <xdr:cNvPr id="72" name="直線コネクタ 71"/>
        <xdr:cNvCxnSpPr/>
      </xdr:nvCxnSpPr>
      <xdr:spPr>
        <a:xfrm>
          <a:off x="1130300" y="6259975"/>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49385</xdr:rowOff>
    </xdr:from>
    <xdr:to>
      <xdr:col>3</xdr:col>
      <xdr:colOff>3175</xdr:colOff>
      <xdr:row>35</xdr:row>
      <xdr:rowOff>150985</xdr:rowOff>
    </xdr:to>
    <xdr:sp macro="" textlink="">
      <xdr:nvSpPr>
        <xdr:cNvPr id="73" name="フローチャート : 判断 72"/>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167512</xdr:rowOff>
    </xdr:from>
    <xdr:ext cx="469744" cy="259045"/>
    <xdr:sp macro="" textlink="">
      <xdr:nvSpPr>
        <xdr:cNvPr id="74" name="テキスト ボックス 73"/>
        <xdr:cNvSpPr txBox="1"/>
      </xdr:nvSpPr>
      <xdr:spPr>
        <a:xfrm>
          <a:off x="1784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4645</xdr:rowOff>
    </xdr:from>
    <xdr:to>
      <xdr:col>1</xdr:col>
      <xdr:colOff>485775</xdr:colOff>
      <xdr:row>34</xdr:row>
      <xdr:rowOff>106245</xdr:rowOff>
    </xdr:to>
    <xdr:sp macro="" textlink="">
      <xdr:nvSpPr>
        <xdr:cNvPr id="75" name="フローチャート : 判断 74"/>
        <xdr:cNvSpPr/>
      </xdr:nvSpPr>
      <xdr:spPr>
        <a:xfrm>
          <a:off x="1079500" y="583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122772</xdr:rowOff>
    </xdr:from>
    <xdr:ext cx="469744" cy="259045"/>
    <xdr:sp macro="" textlink="">
      <xdr:nvSpPr>
        <xdr:cNvPr id="76" name="テキスト ボックス 75"/>
        <xdr:cNvSpPr txBox="1"/>
      </xdr:nvSpPr>
      <xdr:spPr>
        <a:xfrm>
          <a:off x="895427" y="5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24892</xdr:rowOff>
    </xdr:from>
    <xdr:to>
      <xdr:col>6</xdr:col>
      <xdr:colOff>561975</xdr:colOff>
      <xdr:row>37</xdr:row>
      <xdr:rowOff>126492</xdr:rowOff>
    </xdr:to>
    <xdr:sp macro="" textlink="">
      <xdr:nvSpPr>
        <xdr:cNvPr id="82" name="円/楕円 81"/>
        <xdr:cNvSpPr/>
      </xdr:nvSpPr>
      <xdr:spPr>
        <a:xfrm>
          <a:off x="45847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3319</xdr:rowOff>
    </xdr:from>
    <xdr:ext cx="469744" cy="259045"/>
    <xdr:sp macro="" textlink="">
      <xdr:nvSpPr>
        <xdr:cNvPr id="83" name="議会費該当値テキスト"/>
        <xdr:cNvSpPr txBox="1"/>
      </xdr:nvSpPr>
      <xdr:spPr>
        <a:xfrm>
          <a:off x="4686300"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130375</xdr:rowOff>
    </xdr:from>
    <xdr:to>
      <xdr:col>5</xdr:col>
      <xdr:colOff>409575</xdr:colOff>
      <xdr:row>38</xdr:row>
      <xdr:rowOff>60525</xdr:rowOff>
    </xdr:to>
    <xdr:sp macro="" textlink="">
      <xdr:nvSpPr>
        <xdr:cNvPr id="84" name="円/楕円 83"/>
        <xdr:cNvSpPr/>
      </xdr:nvSpPr>
      <xdr:spPr>
        <a:xfrm>
          <a:off x="3746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51651</xdr:rowOff>
    </xdr:from>
    <xdr:ext cx="469744" cy="259045"/>
    <xdr:sp macro="" textlink="">
      <xdr:nvSpPr>
        <xdr:cNvPr id="85" name="テキスト ボックス 84"/>
        <xdr:cNvSpPr txBox="1"/>
      </xdr:nvSpPr>
      <xdr:spPr>
        <a:xfrm>
          <a:off x="3562427" y="65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134293</xdr:rowOff>
    </xdr:from>
    <xdr:to>
      <xdr:col>4</xdr:col>
      <xdr:colOff>206375</xdr:colOff>
      <xdr:row>38</xdr:row>
      <xdr:rowOff>64443</xdr:rowOff>
    </xdr:to>
    <xdr:sp macro="" textlink="">
      <xdr:nvSpPr>
        <xdr:cNvPr id="86" name="円/楕円 85"/>
        <xdr:cNvSpPr/>
      </xdr:nvSpPr>
      <xdr:spPr>
        <a:xfrm>
          <a:off x="2857500" y="64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55570</xdr:rowOff>
    </xdr:from>
    <xdr:ext cx="469744" cy="259045"/>
    <xdr:sp macro="" textlink="">
      <xdr:nvSpPr>
        <xdr:cNvPr id="87" name="テキスト ボックス 86"/>
        <xdr:cNvSpPr txBox="1"/>
      </xdr:nvSpPr>
      <xdr:spPr>
        <a:xfrm>
          <a:off x="2673427" y="65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120251</xdr:rowOff>
    </xdr:from>
    <xdr:to>
      <xdr:col>3</xdr:col>
      <xdr:colOff>3175</xdr:colOff>
      <xdr:row>38</xdr:row>
      <xdr:rowOff>50401</xdr:rowOff>
    </xdr:to>
    <xdr:sp macro="" textlink="">
      <xdr:nvSpPr>
        <xdr:cNvPr id="88" name="円/楕円 87"/>
        <xdr:cNvSpPr/>
      </xdr:nvSpPr>
      <xdr:spPr>
        <a:xfrm>
          <a:off x="1968500" y="64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41528</xdr:rowOff>
    </xdr:from>
    <xdr:ext cx="469744" cy="259045"/>
    <xdr:sp macro="" textlink="">
      <xdr:nvSpPr>
        <xdr:cNvPr id="89" name="テキスト ボックス 88"/>
        <xdr:cNvSpPr txBox="1"/>
      </xdr:nvSpPr>
      <xdr:spPr>
        <a:xfrm>
          <a:off x="1784427" y="65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36975</xdr:rowOff>
    </xdr:from>
    <xdr:to>
      <xdr:col>1</xdr:col>
      <xdr:colOff>485775</xdr:colOff>
      <xdr:row>36</xdr:row>
      <xdr:rowOff>138575</xdr:rowOff>
    </xdr:to>
    <xdr:sp macro="" textlink="">
      <xdr:nvSpPr>
        <xdr:cNvPr id="90" name="円/楕円 89"/>
        <xdr:cNvSpPr/>
      </xdr:nvSpPr>
      <xdr:spPr>
        <a:xfrm>
          <a:off x="1079500" y="62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129702</xdr:rowOff>
    </xdr:from>
    <xdr:ext cx="469744" cy="259045"/>
    <xdr:sp macro="" textlink="">
      <xdr:nvSpPr>
        <xdr:cNvPr id="91" name="テキスト ボックス 90"/>
        <xdr:cNvSpPr txBox="1"/>
      </xdr:nvSpPr>
      <xdr:spPr>
        <a:xfrm>
          <a:off x="895427" y="63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26939</xdr:rowOff>
    </xdr:from>
    <xdr:to>
      <xdr:col>6</xdr:col>
      <xdr:colOff>511175</xdr:colOff>
      <xdr:row>57</xdr:row>
      <xdr:rowOff>170507</xdr:rowOff>
    </xdr:to>
    <xdr:cxnSp macro="">
      <xdr:nvCxnSpPr>
        <xdr:cNvPr id="120" name="直線コネクタ 119"/>
        <xdr:cNvCxnSpPr/>
      </xdr:nvCxnSpPr>
      <xdr:spPr>
        <a:xfrm>
          <a:off x="3797300" y="9799589"/>
          <a:ext cx="838200" cy="1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26939</xdr:rowOff>
    </xdr:from>
    <xdr:to>
      <xdr:col>5</xdr:col>
      <xdr:colOff>358775</xdr:colOff>
      <xdr:row>57</xdr:row>
      <xdr:rowOff>123085</xdr:rowOff>
    </xdr:to>
    <xdr:cxnSp macro="">
      <xdr:nvCxnSpPr>
        <xdr:cNvPr id="123" name="直線コネクタ 122"/>
        <xdr:cNvCxnSpPr/>
      </xdr:nvCxnSpPr>
      <xdr:spPr>
        <a:xfrm flipV="1">
          <a:off x="2908300" y="9799589"/>
          <a:ext cx="889000" cy="9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53913</xdr:rowOff>
    </xdr:from>
    <xdr:to>
      <xdr:col>5</xdr:col>
      <xdr:colOff>409575</xdr:colOff>
      <xdr:row>57</xdr:row>
      <xdr:rowOff>155513</xdr:rowOff>
    </xdr:to>
    <xdr:sp macro="" textlink="">
      <xdr:nvSpPr>
        <xdr:cNvPr id="124" name="フローチャート : 判断 123"/>
        <xdr:cNvSpPr/>
      </xdr:nvSpPr>
      <xdr:spPr>
        <a:xfrm>
          <a:off x="3746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146640</xdr:rowOff>
    </xdr:from>
    <xdr:ext cx="534377" cy="259045"/>
    <xdr:sp macro="" textlink="">
      <xdr:nvSpPr>
        <xdr:cNvPr id="125" name="テキスト ボックス 124"/>
        <xdr:cNvSpPr txBox="1"/>
      </xdr:nvSpPr>
      <xdr:spPr>
        <a:xfrm>
          <a:off x="3530111" y="99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123085</xdr:rowOff>
    </xdr:from>
    <xdr:to>
      <xdr:col>4</xdr:col>
      <xdr:colOff>155575</xdr:colOff>
      <xdr:row>58</xdr:row>
      <xdr:rowOff>7771</xdr:rowOff>
    </xdr:to>
    <xdr:cxnSp macro="">
      <xdr:nvCxnSpPr>
        <xdr:cNvPr id="126" name="直線コネクタ 125"/>
        <xdr:cNvCxnSpPr/>
      </xdr:nvCxnSpPr>
      <xdr:spPr>
        <a:xfrm flipV="1">
          <a:off x="2019300" y="9895735"/>
          <a:ext cx="889000" cy="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41679</xdr:rowOff>
    </xdr:from>
    <xdr:to>
      <xdr:col>4</xdr:col>
      <xdr:colOff>206375</xdr:colOff>
      <xdr:row>57</xdr:row>
      <xdr:rowOff>143279</xdr:rowOff>
    </xdr:to>
    <xdr:sp macro="" textlink="">
      <xdr:nvSpPr>
        <xdr:cNvPr id="127" name="フローチャート : 判断 126"/>
        <xdr:cNvSpPr/>
      </xdr:nvSpPr>
      <xdr:spPr>
        <a:xfrm>
          <a:off x="2857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159806</xdr:rowOff>
    </xdr:from>
    <xdr:ext cx="534377" cy="259045"/>
    <xdr:sp macro="" textlink="">
      <xdr:nvSpPr>
        <xdr:cNvPr id="128" name="テキスト ボックス 127"/>
        <xdr:cNvSpPr txBox="1"/>
      </xdr:nvSpPr>
      <xdr:spPr>
        <a:xfrm>
          <a:off x="2641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7771</xdr:rowOff>
    </xdr:from>
    <xdr:to>
      <xdr:col>2</xdr:col>
      <xdr:colOff>638175</xdr:colOff>
      <xdr:row>58</xdr:row>
      <xdr:rowOff>8122</xdr:rowOff>
    </xdr:to>
    <xdr:cxnSp macro="">
      <xdr:nvCxnSpPr>
        <xdr:cNvPr id="129" name="直線コネクタ 128"/>
        <xdr:cNvCxnSpPr/>
      </xdr:nvCxnSpPr>
      <xdr:spPr>
        <a:xfrm flipV="1">
          <a:off x="1130300" y="9951871"/>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38730</xdr:rowOff>
    </xdr:from>
    <xdr:to>
      <xdr:col>3</xdr:col>
      <xdr:colOff>3175</xdr:colOff>
      <xdr:row>57</xdr:row>
      <xdr:rowOff>140330</xdr:rowOff>
    </xdr:to>
    <xdr:sp macro="" textlink="">
      <xdr:nvSpPr>
        <xdr:cNvPr id="130" name="フローチャート : 判断 129"/>
        <xdr:cNvSpPr/>
      </xdr:nvSpPr>
      <xdr:spPr>
        <a:xfrm>
          <a:off x="1968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156857</xdr:rowOff>
    </xdr:from>
    <xdr:ext cx="534377" cy="259045"/>
    <xdr:sp macro="" textlink="">
      <xdr:nvSpPr>
        <xdr:cNvPr id="131" name="テキスト ボックス 130"/>
        <xdr:cNvSpPr txBox="1"/>
      </xdr:nvSpPr>
      <xdr:spPr>
        <a:xfrm>
          <a:off x="1752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33659</xdr:rowOff>
    </xdr:from>
    <xdr:to>
      <xdr:col>1</xdr:col>
      <xdr:colOff>485775</xdr:colOff>
      <xdr:row>57</xdr:row>
      <xdr:rowOff>135259</xdr:rowOff>
    </xdr:to>
    <xdr:sp macro="" textlink="">
      <xdr:nvSpPr>
        <xdr:cNvPr id="132" name="フローチャート : 判断 131"/>
        <xdr:cNvSpPr/>
      </xdr:nvSpPr>
      <xdr:spPr>
        <a:xfrm>
          <a:off x="1079500" y="980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151786</xdr:rowOff>
    </xdr:from>
    <xdr:ext cx="534377" cy="259045"/>
    <xdr:sp macro="" textlink="">
      <xdr:nvSpPr>
        <xdr:cNvPr id="133" name="テキスト ボックス 132"/>
        <xdr:cNvSpPr txBox="1"/>
      </xdr:nvSpPr>
      <xdr:spPr>
        <a:xfrm>
          <a:off x="863111" y="95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119707</xdr:rowOff>
    </xdr:from>
    <xdr:to>
      <xdr:col>6</xdr:col>
      <xdr:colOff>561975</xdr:colOff>
      <xdr:row>58</xdr:row>
      <xdr:rowOff>49857</xdr:rowOff>
    </xdr:to>
    <xdr:sp macro="" textlink="">
      <xdr:nvSpPr>
        <xdr:cNvPr id="139" name="円/楕円 138"/>
        <xdr:cNvSpPr/>
      </xdr:nvSpPr>
      <xdr:spPr>
        <a:xfrm>
          <a:off x="4584700" y="98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56,914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147589</xdr:rowOff>
    </xdr:from>
    <xdr:to>
      <xdr:col>5</xdr:col>
      <xdr:colOff>409575</xdr:colOff>
      <xdr:row>57</xdr:row>
      <xdr:rowOff>77739</xdr:rowOff>
    </xdr:to>
    <xdr:sp macro="" textlink="">
      <xdr:nvSpPr>
        <xdr:cNvPr id="141" name="円/楕円 140"/>
        <xdr:cNvSpPr/>
      </xdr:nvSpPr>
      <xdr:spPr>
        <a:xfrm>
          <a:off x="3746500" y="974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94266</xdr:rowOff>
    </xdr:from>
    <xdr:ext cx="534377" cy="259045"/>
    <xdr:sp macro="" textlink="">
      <xdr:nvSpPr>
        <xdr:cNvPr id="142" name="テキスト ボックス 141"/>
        <xdr:cNvSpPr txBox="1"/>
      </xdr:nvSpPr>
      <xdr:spPr>
        <a:xfrm>
          <a:off x="3530111" y="952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94,596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72285</xdr:rowOff>
    </xdr:from>
    <xdr:to>
      <xdr:col>4</xdr:col>
      <xdr:colOff>206375</xdr:colOff>
      <xdr:row>58</xdr:row>
      <xdr:rowOff>2435</xdr:rowOff>
    </xdr:to>
    <xdr:sp macro="" textlink="">
      <xdr:nvSpPr>
        <xdr:cNvPr id="143" name="円/楕円 142"/>
        <xdr:cNvSpPr/>
      </xdr:nvSpPr>
      <xdr:spPr>
        <a:xfrm>
          <a:off x="2857500" y="984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165012</xdr:rowOff>
    </xdr:from>
    <xdr:ext cx="534377" cy="259045"/>
    <xdr:sp macro="" textlink="">
      <xdr:nvSpPr>
        <xdr:cNvPr id="144" name="テキスト ボックス 143"/>
        <xdr:cNvSpPr txBox="1"/>
      </xdr:nvSpPr>
      <xdr:spPr>
        <a:xfrm>
          <a:off x="2641111" y="99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128421</xdr:rowOff>
    </xdr:from>
    <xdr:to>
      <xdr:col>3</xdr:col>
      <xdr:colOff>3175</xdr:colOff>
      <xdr:row>58</xdr:row>
      <xdr:rowOff>58571</xdr:rowOff>
    </xdr:to>
    <xdr:sp macro="" textlink="">
      <xdr:nvSpPr>
        <xdr:cNvPr id="145" name="円/楕円 144"/>
        <xdr:cNvSpPr/>
      </xdr:nvSpPr>
      <xdr:spPr>
        <a:xfrm>
          <a:off x="1968500" y="99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49698</xdr:rowOff>
    </xdr:from>
    <xdr:ext cx="534377" cy="259045"/>
    <xdr:sp macro="" textlink="">
      <xdr:nvSpPr>
        <xdr:cNvPr id="146" name="テキスト ボックス 145"/>
        <xdr:cNvSpPr txBox="1"/>
      </xdr:nvSpPr>
      <xdr:spPr>
        <a:xfrm>
          <a:off x="1752111" y="999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128772</xdr:rowOff>
    </xdr:from>
    <xdr:to>
      <xdr:col>1</xdr:col>
      <xdr:colOff>485775</xdr:colOff>
      <xdr:row>58</xdr:row>
      <xdr:rowOff>58922</xdr:rowOff>
    </xdr:to>
    <xdr:sp macro="" textlink="">
      <xdr:nvSpPr>
        <xdr:cNvPr id="147" name="円/楕円 146"/>
        <xdr:cNvSpPr/>
      </xdr:nvSpPr>
      <xdr:spPr>
        <a:xfrm>
          <a:off x="1079500" y="99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50049</xdr:rowOff>
    </xdr:from>
    <xdr:ext cx="534377" cy="259045"/>
    <xdr:sp macro="" textlink="">
      <xdr:nvSpPr>
        <xdr:cNvPr id="148" name="テキスト ボックス 147"/>
        <xdr:cNvSpPr txBox="1"/>
      </xdr:nvSpPr>
      <xdr:spPr>
        <a:xfrm>
          <a:off x="863111" y="99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140,034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126673</xdr:rowOff>
    </xdr:from>
    <xdr:to>
      <xdr:col>6</xdr:col>
      <xdr:colOff>511175</xdr:colOff>
      <xdr:row>78</xdr:row>
      <xdr:rowOff>135376</xdr:rowOff>
    </xdr:to>
    <xdr:cxnSp macro="">
      <xdr:nvCxnSpPr>
        <xdr:cNvPr id="178" name="直線コネクタ 177"/>
        <xdr:cNvCxnSpPr/>
      </xdr:nvCxnSpPr>
      <xdr:spPr>
        <a:xfrm>
          <a:off x="3797300" y="13499773"/>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126673</xdr:rowOff>
    </xdr:from>
    <xdr:to>
      <xdr:col>5</xdr:col>
      <xdr:colOff>358775</xdr:colOff>
      <xdr:row>78</xdr:row>
      <xdr:rowOff>169185</xdr:rowOff>
    </xdr:to>
    <xdr:cxnSp macro="">
      <xdr:nvCxnSpPr>
        <xdr:cNvPr id="181" name="直線コネクタ 180"/>
        <xdr:cNvCxnSpPr/>
      </xdr:nvCxnSpPr>
      <xdr:spPr>
        <a:xfrm flipV="1">
          <a:off x="2908300" y="13499773"/>
          <a:ext cx="889000" cy="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142301</xdr:rowOff>
    </xdr:from>
    <xdr:to>
      <xdr:col>5</xdr:col>
      <xdr:colOff>409575</xdr:colOff>
      <xdr:row>78</xdr:row>
      <xdr:rowOff>72451</xdr:rowOff>
    </xdr:to>
    <xdr:sp macro="" textlink="">
      <xdr:nvSpPr>
        <xdr:cNvPr id="182" name="フローチャート : 判断 181"/>
        <xdr:cNvSpPr/>
      </xdr:nvSpPr>
      <xdr:spPr>
        <a:xfrm>
          <a:off x="3746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88978</xdr:rowOff>
    </xdr:from>
    <xdr:ext cx="599010" cy="259045"/>
    <xdr:sp macro="" textlink="">
      <xdr:nvSpPr>
        <xdr:cNvPr id="183" name="テキスト ボックス 182"/>
        <xdr:cNvSpPr txBox="1"/>
      </xdr:nvSpPr>
      <xdr:spPr>
        <a:xfrm>
          <a:off x="3497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151191</xdr:rowOff>
    </xdr:from>
    <xdr:to>
      <xdr:col>4</xdr:col>
      <xdr:colOff>155575</xdr:colOff>
      <xdr:row>78</xdr:row>
      <xdr:rowOff>169185</xdr:rowOff>
    </xdr:to>
    <xdr:cxnSp macro="">
      <xdr:nvCxnSpPr>
        <xdr:cNvPr id="184" name="直線コネクタ 183"/>
        <xdr:cNvCxnSpPr/>
      </xdr:nvCxnSpPr>
      <xdr:spPr>
        <a:xfrm>
          <a:off x="2019300" y="13524291"/>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360</xdr:rowOff>
    </xdr:from>
    <xdr:to>
      <xdr:col>4</xdr:col>
      <xdr:colOff>206375</xdr:colOff>
      <xdr:row>78</xdr:row>
      <xdr:rowOff>101960</xdr:rowOff>
    </xdr:to>
    <xdr:sp macro="" textlink="">
      <xdr:nvSpPr>
        <xdr:cNvPr id="185" name="フローチャート : 判断 184"/>
        <xdr:cNvSpPr/>
      </xdr:nvSpPr>
      <xdr:spPr>
        <a:xfrm>
          <a:off x="2857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118487</xdr:rowOff>
    </xdr:from>
    <xdr:ext cx="599010" cy="259045"/>
    <xdr:sp macro="" textlink="">
      <xdr:nvSpPr>
        <xdr:cNvPr id="186" name="テキスト ボックス 185"/>
        <xdr:cNvSpPr txBox="1"/>
      </xdr:nvSpPr>
      <xdr:spPr>
        <a:xfrm>
          <a:off x="2608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151191</xdr:rowOff>
    </xdr:from>
    <xdr:to>
      <xdr:col>2</xdr:col>
      <xdr:colOff>638175</xdr:colOff>
      <xdr:row>78</xdr:row>
      <xdr:rowOff>157885</xdr:rowOff>
    </xdr:to>
    <xdr:cxnSp macro="">
      <xdr:nvCxnSpPr>
        <xdr:cNvPr id="187" name="直線コネクタ 186"/>
        <xdr:cNvCxnSpPr/>
      </xdr:nvCxnSpPr>
      <xdr:spPr>
        <a:xfrm flipV="1">
          <a:off x="1130300" y="13524291"/>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30924</xdr:rowOff>
    </xdr:from>
    <xdr:to>
      <xdr:col>3</xdr:col>
      <xdr:colOff>3175</xdr:colOff>
      <xdr:row>78</xdr:row>
      <xdr:rowOff>132524</xdr:rowOff>
    </xdr:to>
    <xdr:sp macro="" textlink="">
      <xdr:nvSpPr>
        <xdr:cNvPr id="188" name="フローチャート : 判断 187"/>
        <xdr:cNvSpPr/>
      </xdr:nvSpPr>
      <xdr:spPr>
        <a:xfrm>
          <a:off x="1968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149051</xdr:rowOff>
    </xdr:from>
    <xdr:ext cx="599010" cy="259045"/>
    <xdr:sp macro="" textlink="">
      <xdr:nvSpPr>
        <xdr:cNvPr id="189" name="テキスト ボックス 188"/>
        <xdr:cNvSpPr txBox="1"/>
      </xdr:nvSpPr>
      <xdr:spPr>
        <a:xfrm>
          <a:off x="1719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27082</xdr:rowOff>
    </xdr:from>
    <xdr:to>
      <xdr:col>1</xdr:col>
      <xdr:colOff>485775</xdr:colOff>
      <xdr:row>78</xdr:row>
      <xdr:rowOff>128682</xdr:rowOff>
    </xdr:to>
    <xdr:sp macro="" textlink="">
      <xdr:nvSpPr>
        <xdr:cNvPr id="190" name="フローチャート : 判断 189"/>
        <xdr:cNvSpPr/>
      </xdr:nvSpPr>
      <xdr:spPr>
        <a:xfrm>
          <a:off x="1079500" y="134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145209</xdr:rowOff>
    </xdr:from>
    <xdr:ext cx="599010" cy="259045"/>
    <xdr:sp macro="" textlink="">
      <xdr:nvSpPr>
        <xdr:cNvPr id="191" name="テキスト ボックス 190"/>
        <xdr:cNvSpPr txBox="1"/>
      </xdr:nvSpPr>
      <xdr:spPr>
        <a:xfrm>
          <a:off x="830794" y="1317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84576</xdr:rowOff>
    </xdr:from>
    <xdr:to>
      <xdr:col>6</xdr:col>
      <xdr:colOff>561975</xdr:colOff>
      <xdr:row>79</xdr:row>
      <xdr:rowOff>14726</xdr:rowOff>
    </xdr:to>
    <xdr:sp macro="" textlink="">
      <xdr:nvSpPr>
        <xdr:cNvPr id="197" name="円/楕円 196"/>
        <xdr:cNvSpPr/>
      </xdr:nvSpPr>
      <xdr:spPr>
        <a:xfrm>
          <a:off x="4584700" y="134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170953</xdr:rowOff>
    </xdr:from>
    <xdr:ext cx="599010" cy="259045"/>
    <xdr:sp macro="" textlink="">
      <xdr:nvSpPr>
        <xdr:cNvPr id="198" name="民生費該当値テキスト"/>
        <xdr:cNvSpPr txBox="1"/>
      </xdr:nvSpPr>
      <xdr:spPr>
        <a:xfrm>
          <a:off x="4686300" y="1337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75873</xdr:rowOff>
    </xdr:from>
    <xdr:to>
      <xdr:col>5</xdr:col>
      <xdr:colOff>409575</xdr:colOff>
      <xdr:row>79</xdr:row>
      <xdr:rowOff>6023</xdr:rowOff>
    </xdr:to>
    <xdr:sp macro="" textlink="">
      <xdr:nvSpPr>
        <xdr:cNvPr id="199" name="円/楕円 198"/>
        <xdr:cNvSpPr/>
      </xdr:nvSpPr>
      <xdr:spPr>
        <a:xfrm>
          <a:off x="3746500" y="13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168600</xdr:rowOff>
    </xdr:from>
    <xdr:ext cx="599010" cy="259045"/>
    <xdr:sp macro="" textlink="">
      <xdr:nvSpPr>
        <xdr:cNvPr id="200" name="テキスト ボックス 199"/>
        <xdr:cNvSpPr txBox="1"/>
      </xdr:nvSpPr>
      <xdr:spPr>
        <a:xfrm>
          <a:off x="3497794" y="1354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118385</xdr:rowOff>
    </xdr:from>
    <xdr:to>
      <xdr:col>4</xdr:col>
      <xdr:colOff>206375</xdr:colOff>
      <xdr:row>79</xdr:row>
      <xdr:rowOff>48535</xdr:rowOff>
    </xdr:to>
    <xdr:sp macro="" textlink="">
      <xdr:nvSpPr>
        <xdr:cNvPr id="201" name="円/楕円 200"/>
        <xdr:cNvSpPr/>
      </xdr:nvSpPr>
      <xdr:spPr>
        <a:xfrm>
          <a:off x="2857500" y="134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39662</xdr:rowOff>
    </xdr:from>
    <xdr:ext cx="599010" cy="259045"/>
    <xdr:sp macro="" textlink="">
      <xdr:nvSpPr>
        <xdr:cNvPr id="202" name="テキスト ボックス 201"/>
        <xdr:cNvSpPr txBox="1"/>
      </xdr:nvSpPr>
      <xdr:spPr>
        <a:xfrm>
          <a:off x="2608794" y="1358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100391</xdr:rowOff>
    </xdr:from>
    <xdr:to>
      <xdr:col>3</xdr:col>
      <xdr:colOff>3175</xdr:colOff>
      <xdr:row>79</xdr:row>
      <xdr:rowOff>30541</xdr:rowOff>
    </xdr:to>
    <xdr:sp macro="" textlink="">
      <xdr:nvSpPr>
        <xdr:cNvPr id="203" name="円/楕円 202"/>
        <xdr:cNvSpPr/>
      </xdr:nvSpPr>
      <xdr:spPr>
        <a:xfrm>
          <a:off x="1968500" y="134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21668</xdr:rowOff>
    </xdr:from>
    <xdr:ext cx="599010" cy="259045"/>
    <xdr:sp macro="" textlink="">
      <xdr:nvSpPr>
        <xdr:cNvPr id="204" name="テキスト ボックス 203"/>
        <xdr:cNvSpPr txBox="1"/>
      </xdr:nvSpPr>
      <xdr:spPr>
        <a:xfrm>
          <a:off x="1719794" y="135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107085</xdr:rowOff>
    </xdr:from>
    <xdr:to>
      <xdr:col>1</xdr:col>
      <xdr:colOff>485775</xdr:colOff>
      <xdr:row>79</xdr:row>
      <xdr:rowOff>37235</xdr:rowOff>
    </xdr:to>
    <xdr:sp macro="" textlink="">
      <xdr:nvSpPr>
        <xdr:cNvPr id="205" name="円/楕円 204"/>
        <xdr:cNvSpPr/>
      </xdr:nvSpPr>
      <xdr:spPr>
        <a:xfrm>
          <a:off x="1079500" y="134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28362</xdr:rowOff>
    </xdr:from>
    <xdr:ext cx="599010" cy="259045"/>
    <xdr:sp macro="" textlink="">
      <xdr:nvSpPr>
        <xdr:cNvPr id="206" name="テキスト ボックス 205"/>
        <xdr:cNvSpPr txBox="1"/>
      </xdr:nvSpPr>
      <xdr:spPr>
        <a:xfrm>
          <a:off x="830794" y="1357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48881</xdr:rowOff>
    </xdr:from>
    <xdr:to>
      <xdr:col>6</xdr:col>
      <xdr:colOff>511175</xdr:colOff>
      <xdr:row>98</xdr:row>
      <xdr:rowOff>62074</xdr:rowOff>
    </xdr:to>
    <xdr:cxnSp macro="">
      <xdr:nvCxnSpPr>
        <xdr:cNvPr id="238" name="直線コネクタ 237"/>
        <xdr:cNvCxnSpPr/>
      </xdr:nvCxnSpPr>
      <xdr:spPr>
        <a:xfrm flipV="1">
          <a:off x="3797300" y="16850981"/>
          <a:ext cx="8382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155212</xdr:rowOff>
    </xdr:from>
    <xdr:to>
      <xdr:col>5</xdr:col>
      <xdr:colOff>358775</xdr:colOff>
      <xdr:row>98</xdr:row>
      <xdr:rowOff>62074</xdr:rowOff>
    </xdr:to>
    <xdr:cxnSp macro="">
      <xdr:nvCxnSpPr>
        <xdr:cNvPr id="241" name="直線コネクタ 240"/>
        <xdr:cNvCxnSpPr/>
      </xdr:nvCxnSpPr>
      <xdr:spPr>
        <a:xfrm>
          <a:off x="2908300" y="16785862"/>
          <a:ext cx="889000" cy="7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2" name="フローチャート : 判断 241"/>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3" name="テキスト ボックス 242"/>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155212</xdr:rowOff>
    </xdr:from>
    <xdr:to>
      <xdr:col>4</xdr:col>
      <xdr:colOff>155575</xdr:colOff>
      <xdr:row>97</xdr:row>
      <xdr:rowOff>168405</xdr:rowOff>
    </xdr:to>
    <xdr:cxnSp macro="">
      <xdr:nvCxnSpPr>
        <xdr:cNvPr id="244" name="直線コネクタ 243"/>
        <xdr:cNvCxnSpPr/>
      </xdr:nvCxnSpPr>
      <xdr:spPr>
        <a:xfrm flipV="1">
          <a:off x="2019300" y="16785862"/>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5" name="フローチャート : 判断 244"/>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6" name="テキスト ボックス 245"/>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168405</xdr:rowOff>
    </xdr:from>
    <xdr:to>
      <xdr:col>2</xdr:col>
      <xdr:colOff>638175</xdr:colOff>
      <xdr:row>98</xdr:row>
      <xdr:rowOff>74484</xdr:rowOff>
    </xdr:to>
    <xdr:cxnSp macro="">
      <xdr:nvCxnSpPr>
        <xdr:cNvPr id="247" name="直線コネクタ 246"/>
        <xdr:cNvCxnSpPr/>
      </xdr:nvCxnSpPr>
      <xdr:spPr>
        <a:xfrm flipV="1">
          <a:off x="1130300" y="16799055"/>
          <a:ext cx="889000" cy="7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8" name="フローチャート : 判断 247"/>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49" name="テキスト ボックス 248"/>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0" name="フローチャート : 判断 249"/>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1" name="テキスト ボックス 250"/>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169531</xdr:rowOff>
    </xdr:from>
    <xdr:to>
      <xdr:col>6</xdr:col>
      <xdr:colOff>561975</xdr:colOff>
      <xdr:row>98</xdr:row>
      <xdr:rowOff>99681</xdr:rowOff>
    </xdr:to>
    <xdr:sp macro="" textlink="">
      <xdr:nvSpPr>
        <xdr:cNvPr id="257" name="円/楕円 256"/>
        <xdr:cNvSpPr/>
      </xdr:nvSpPr>
      <xdr:spPr>
        <a:xfrm>
          <a:off x="4584700" y="168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147958</xdr:rowOff>
    </xdr:from>
    <xdr:ext cx="534377" cy="259045"/>
    <xdr:sp macro="" textlink="">
      <xdr:nvSpPr>
        <xdr:cNvPr id="258" name="衛生費該当値テキスト"/>
        <xdr:cNvSpPr txBox="1"/>
      </xdr:nvSpPr>
      <xdr:spPr>
        <a:xfrm>
          <a:off x="4686300" y="1677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11274</xdr:rowOff>
    </xdr:from>
    <xdr:to>
      <xdr:col>5</xdr:col>
      <xdr:colOff>409575</xdr:colOff>
      <xdr:row>98</xdr:row>
      <xdr:rowOff>112874</xdr:rowOff>
    </xdr:to>
    <xdr:sp macro="" textlink="">
      <xdr:nvSpPr>
        <xdr:cNvPr id="259" name="円/楕円 258"/>
        <xdr:cNvSpPr/>
      </xdr:nvSpPr>
      <xdr:spPr>
        <a:xfrm>
          <a:off x="3746500" y="168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104001</xdr:rowOff>
    </xdr:from>
    <xdr:ext cx="534377" cy="259045"/>
    <xdr:sp macro="" textlink="">
      <xdr:nvSpPr>
        <xdr:cNvPr id="260" name="テキスト ボックス 259"/>
        <xdr:cNvSpPr txBox="1"/>
      </xdr:nvSpPr>
      <xdr:spPr>
        <a:xfrm>
          <a:off x="3530111" y="169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104412</xdr:rowOff>
    </xdr:from>
    <xdr:to>
      <xdr:col>4</xdr:col>
      <xdr:colOff>206375</xdr:colOff>
      <xdr:row>98</xdr:row>
      <xdr:rowOff>34562</xdr:rowOff>
    </xdr:to>
    <xdr:sp macro="" textlink="">
      <xdr:nvSpPr>
        <xdr:cNvPr id="261" name="円/楕円 260"/>
        <xdr:cNvSpPr/>
      </xdr:nvSpPr>
      <xdr:spPr>
        <a:xfrm>
          <a:off x="2857500" y="1673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25689</xdr:rowOff>
    </xdr:from>
    <xdr:ext cx="534377" cy="259045"/>
    <xdr:sp macro="" textlink="">
      <xdr:nvSpPr>
        <xdr:cNvPr id="262" name="テキスト ボックス 261"/>
        <xdr:cNvSpPr txBox="1"/>
      </xdr:nvSpPr>
      <xdr:spPr>
        <a:xfrm>
          <a:off x="2641111" y="168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117605</xdr:rowOff>
    </xdr:from>
    <xdr:to>
      <xdr:col>3</xdr:col>
      <xdr:colOff>3175</xdr:colOff>
      <xdr:row>98</xdr:row>
      <xdr:rowOff>47755</xdr:rowOff>
    </xdr:to>
    <xdr:sp macro="" textlink="">
      <xdr:nvSpPr>
        <xdr:cNvPr id="263" name="円/楕円 262"/>
        <xdr:cNvSpPr/>
      </xdr:nvSpPr>
      <xdr:spPr>
        <a:xfrm>
          <a:off x="1968500" y="167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38882</xdr:rowOff>
    </xdr:from>
    <xdr:ext cx="534377" cy="259045"/>
    <xdr:sp macro="" textlink="">
      <xdr:nvSpPr>
        <xdr:cNvPr id="264" name="テキスト ボックス 263"/>
        <xdr:cNvSpPr txBox="1"/>
      </xdr:nvSpPr>
      <xdr:spPr>
        <a:xfrm>
          <a:off x="1752111" y="168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23684</xdr:rowOff>
    </xdr:from>
    <xdr:to>
      <xdr:col>1</xdr:col>
      <xdr:colOff>485775</xdr:colOff>
      <xdr:row>98</xdr:row>
      <xdr:rowOff>125284</xdr:rowOff>
    </xdr:to>
    <xdr:sp macro="" textlink="">
      <xdr:nvSpPr>
        <xdr:cNvPr id="265" name="円/楕円 264"/>
        <xdr:cNvSpPr/>
      </xdr:nvSpPr>
      <xdr:spPr>
        <a:xfrm>
          <a:off x="1079500" y="168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116411</xdr:rowOff>
    </xdr:from>
    <xdr:ext cx="534377" cy="259045"/>
    <xdr:sp macro="" textlink="">
      <xdr:nvSpPr>
        <xdr:cNvPr id="266" name="テキスト ボックス 265"/>
        <xdr:cNvSpPr txBox="1"/>
      </xdr:nvSpPr>
      <xdr:spPr>
        <a:xfrm>
          <a:off x="863111" y="169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17399</xdr:rowOff>
    </xdr:from>
    <xdr:to>
      <xdr:col>15</xdr:col>
      <xdr:colOff>180975</xdr:colOff>
      <xdr:row>37</xdr:row>
      <xdr:rowOff>71501</xdr:rowOff>
    </xdr:to>
    <xdr:cxnSp macro="">
      <xdr:nvCxnSpPr>
        <xdr:cNvPr id="295" name="直線コネクタ 294"/>
        <xdr:cNvCxnSpPr/>
      </xdr:nvCxnSpPr>
      <xdr:spPr>
        <a:xfrm>
          <a:off x="9639300" y="6361049"/>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50182</xdr:rowOff>
    </xdr:from>
    <xdr:ext cx="469744" cy="259045"/>
    <xdr:sp macro="" textlink="">
      <xdr:nvSpPr>
        <xdr:cNvPr id="296" name="労働費平均値テキスト"/>
        <xdr:cNvSpPr txBox="1"/>
      </xdr:nvSpPr>
      <xdr:spPr>
        <a:xfrm>
          <a:off x="1052830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126936</xdr:rowOff>
    </xdr:from>
    <xdr:to>
      <xdr:col>14</xdr:col>
      <xdr:colOff>28575</xdr:colOff>
      <xdr:row>37</xdr:row>
      <xdr:rowOff>17399</xdr:rowOff>
    </xdr:to>
    <xdr:cxnSp macro="">
      <xdr:nvCxnSpPr>
        <xdr:cNvPr id="298" name="直線コネクタ 297"/>
        <xdr:cNvCxnSpPr/>
      </xdr:nvCxnSpPr>
      <xdr:spPr>
        <a:xfrm>
          <a:off x="8750300" y="6299136"/>
          <a:ext cx="8890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299" name="フローチャート : 判断 298"/>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0" name="テキスト ボックス 299"/>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155321</xdr:rowOff>
    </xdr:from>
    <xdr:to>
      <xdr:col>12</xdr:col>
      <xdr:colOff>511175</xdr:colOff>
      <xdr:row>36</xdr:row>
      <xdr:rowOff>126936</xdr:rowOff>
    </xdr:to>
    <xdr:cxnSp macro="">
      <xdr:nvCxnSpPr>
        <xdr:cNvPr id="301" name="直線コネクタ 300"/>
        <xdr:cNvCxnSpPr/>
      </xdr:nvCxnSpPr>
      <xdr:spPr>
        <a:xfrm>
          <a:off x="7861300" y="5984621"/>
          <a:ext cx="889000" cy="3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2" name="フローチャート : 判断 301"/>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3" name="テキスト ボックス 302"/>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64453</xdr:rowOff>
    </xdr:from>
    <xdr:to>
      <xdr:col>11</xdr:col>
      <xdr:colOff>307975</xdr:colOff>
      <xdr:row>34</xdr:row>
      <xdr:rowOff>155321</xdr:rowOff>
    </xdr:to>
    <xdr:cxnSp macro="">
      <xdr:nvCxnSpPr>
        <xdr:cNvPr id="304" name="直線コネクタ 303"/>
        <xdr:cNvCxnSpPr/>
      </xdr:nvCxnSpPr>
      <xdr:spPr>
        <a:xfrm>
          <a:off x="6972300" y="5550853"/>
          <a:ext cx="889000" cy="4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5" name="フローチャート : 判断 304"/>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6" name="テキスト ボックス 305"/>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7" name="フローチャート : 判断 306"/>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8" name="テキスト ボックス 307"/>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20701</xdr:rowOff>
    </xdr:from>
    <xdr:to>
      <xdr:col>15</xdr:col>
      <xdr:colOff>231775</xdr:colOff>
      <xdr:row>37</xdr:row>
      <xdr:rowOff>122301</xdr:rowOff>
    </xdr:to>
    <xdr:sp macro="" textlink="">
      <xdr:nvSpPr>
        <xdr:cNvPr id="314" name="円/楕円 313"/>
        <xdr:cNvSpPr/>
      </xdr:nvSpPr>
      <xdr:spPr>
        <a:xfrm>
          <a:off x="104267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43578</xdr:rowOff>
    </xdr:from>
    <xdr:ext cx="469744" cy="259045"/>
    <xdr:sp macro="" textlink="">
      <xdr:nvSpPr>
        <xdr:cNvPr id="315" name="労働費該当値テキスト"/>
        <xdr:cNvSpPr txBox="1"/>
      </xdr:nvSpPr>
      <xdr:spPr>
        <a:xfrm>
          <a:off x="10528300" y="621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138049</xdr:rowOff>
    </xdr:from>
    <xdr:to>
      <xdr:col>14</xdr:col>
      <xdr:colOff>79375</xdr:colOff>
      <xdr:row>37</xdr:row>
      <xdr:rowOff>68199</xdr:rowOff>
    </xdr:to>
    <xdr:sp macro="" textlink="">
      <xdr:nvSpPr>
        <xdr:cNvPr id="316" name="円/楕円 315"/>
        <xdr:cNvSpPr/>
      </xdr:nvSpPr>
      <xdr:spPr>
        <a:xfrm>
          <a:off x="9588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84726</xdr:rowOff>
    </xdr:from>
    <xdr:ext cx="469744" cy="259045"/>
    <xdr:sp macro="" textlink="">
      <xdr:nvSpPr>
        <xdr:cNvPr id="317" name="テキスト ボックス 316"/>
        <xdr:cNvSpPr txBox="1"/>
      </xdr:nvSpPr>
      <xdr:spPr>
        <a:xfrm>
          <a:off x="9404427" y="608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76136</xdr:rowOff>
    </xdr:from>
    <xdr:to>
      <xdr:col>12</xdr:col>
      <xdr:colOff>561975</xdr:colOff>
      <xdr:row>37</xdr:row>
      <xdr:rowOff>6286</xdr:rowOff>
    </xdr:to>
    <xdr:sp macro="" textlink="">
      <xdr:nvSpPr>
        <xdr:cNvPr id="318" name="円/楕円 317"/>
        <xdr:cNvSpPr/>
      </xdr:nvSpPr>
      <xdr:spPr>
        <a:xfrm>
          <a:off x="8699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168863</xdr:rowOff>
    </xdr:from>
    <xdr:ext cx="469744" cy="259045"/>
    <xdr:sp macro="" textlink="">
      <xdr:nvSpPr>
        <xdr:cNvPr id="319" name="テキスト ボックス 318"/>
        <xdr:cNvSpPr txBox="1"/>
      </xdr:nvSpPr>
      <xdr:spPr>
        <a:xfrm>
          <a:off x="8515427" y="63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104521</xdr:rowOff>
    </xdr:from>
    <xdr:to>
      <xdr:col>11</xdr:col>
      <xdr:colOff>358775</xdr:colOff>
      <xdr:row>35</xdr:row>
      <xdr:rowOff>34671</xdr:rowOff>
    </xdr:to>
    <xdr:sp macro="" textlink="">
      <xdr:nvSpPr>
        <xdr:cNvPr id="320" name="円/楕円 319"/>
        <xdr:cNvSpPr/>
      </xdr:nvSpPr>
      <xdr:spPr>
        <a:xfrm>
          <a:off x="7810500" y="593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51198</xdr:rowOff>
    </xdr:from>
    <xdr:ext cx="469744" cy="259045"/>
    <xdr:sp macro="" textlink="">
      <xdr:nvSpPr>
        <xdr:cNvPr id="321" name="テキスト ボックス 320"/>
        <xdr:cNvSpPr txBox="1"/>
      </xdr:nvSpPr>
      <xdr:spPr>
        <a:xfrm>
          <a:off x="7626427" y="570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13653</xdr:rowOff>
    </xdr:from>
    <xdr:to>
      <xdr:col>10</xdr:col>
      <xdr:colOff>155575</xdr:colOff>
      <xdr:row>32</xdr:row>
      <xdr:rowOff>115253</xdr:rowOff>
    </xdr:to>
    <xdr:sp macro="" textlink="">
      <xdr:nvSpPr>
        <xdr:cNvPr id="322" name="円/楕円 321"/>
        <xdr:cNvSpPr/>
      </xdr:nvSpPr>
      <xdr:spPr>
        <a:xfrm>
          <a:off x="6921500" y="55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131780</xdr:rowOff>
    </xdr:from>
    <xdr:ext cx="469744" cy="259045"/>
    <xdr:sp macro="" textlink="">
      <xdr:nvSpPr>
        <xdr:cNvPr id="323" name="テキスト ボックス 322"/>
        <xdr:cNvSpPr txBox="1"/>
      </xdr:nvSpPr>
      <xdr:spPr>
        <a:xfrm>
          <a:off x="6737427" y="527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80922</xdr:rowOff>
    </xdr:from>
    <xdr:to>
      <xdr:col>15</xdr:col>
      <xdr:colOff>180975</xdr:colOff>
      <xdr:row>58</xdr:row>
      <xdr:rowOff>90711</xdr:rowOff>
    </xdr:to>
    <xdr:cxnSp macro="">
      <xdr:nvCxnSpPr>
        <xdr:cNvPr id="350" name="直線コネクタ 349"/>
        <xdr:cNvCxnSpPr/>
      </xdr:nvCxnSpPr>
      <xdr:spPr>
        <a:xfrm flipV="1">
          <a:off x="9639300" y="10025022"/>
          <a:ext cx="8382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84424</xdr:rowOff>
    </xdr:from>
    <xdr:to>
      <xdr:col>14</xdr:col>
      <xdr:colOff>28575</xdr:colOff>
      <xdr:row>58</xdr:row>
      <xdr:rowOff>90711</xdr:rowOff>
    </xdr:to>
    <xdr:cxnSp macro="">
      <xdr:nvCxnSpPr>
        <xdr:cNvPr id="353" name="直線コネクタ 352"/>
        <xdr:cNvCxnSpPr/>
      </xdr:nvCxnSpPr>
      <xdr:spPr>
        <a:xfrm>
          <a:off x="8750300" y="1002852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131004</xdr:rowOff>
    </xdr:from>
    <xdr:to>
      <xdr:col>14</xdr:col>
      <xdr:colOff>79375</xdr:colOff>
      <xdr:row>58</xdr:row>
      <xdr:rowOff>61154</xdr:rowOff>
    </xdr:to>
    <xdr:sp macro="" textlink="">
      <xdr:nvSpPr>
        <xdr:cNvPr id="354" name="フローチャート : 判断 353"/>
        <xdr:cNvSpPr/>
      </xdr:nvSpPr>
      <xdr:spPr>
        <a:xfrm>
          <a:off x="9588500" y="99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77681</xdr:rowOff>
    </xdr:from>
    <xdr:ext cx="534377" cy="259045"/>
    <xdr:sp macro="" textlink="">
      <xdr:nvSpPr>
        <xdr:cNvPr id="355" name="テキスト ボックス 354"/>
        <xdr:cNvSpPr txBox="1"/>
      </xdr:nvSpPr>
      <xdr:spPr>
        <a:xfrm>
          <a:off x="9372111" y="96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76912</xdr:rowOff>
    </xdr:from>
    <xdr:to>
      <xdr:col>12</xdr:col>
      <xdr:colOff>511175</xdr:colOff>
      <xdr:row>58</xdr:row>
      <xdr:rowOff>84424</xdr:rowOff>
    </xdr:to>
    <xdr:cxnSp macro="">
      <xdr:nvCxnSpPr>
        <xdr:cNvPr id="356" name="直線コネクタ 355"/>
        <xdr:cNvCxnSpPr/>
      </xdr:nvCxnSpPr>
      <xdr:spPr>
        <a:xfrm>
          <a:off x="7861300" y="10021012"/>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131950</xdr:rowOff>
    </xdr:from>
    <xdr:to>
      <xdr:col>12</xdr:col>
      <xdr:colOff>561975</xdr:colOff>
      <xdr:row>58</xdr:row>
      <xdr:rowOff>62100</xdr:rowOff>
    </xdr:to>
    <xdr:sp macro="" textlink="">
      <xdr:nvSpPr>
        <xdr:cNvPr id="357" name="フローチャート : 判断 356"/>
        <xdr:cNvSpPr/>
      </xdr:nvSpPr>
      <xdr:spPr>
        <a:xfrm>
          <a:off x="8699500" y="99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78627</xdr:rowOff>
    </xdr:from>
    <xdr:ext cx="534377" cy="259045"/>
    <xdr:sp macro="" textlink="">
      <xdr:nvSpPr>
        <xdr:cNvPr id="358" name="テキスト ボックス 357"/>
        <xdr:cNvSpPr txBox="1"/>
      </xdr:nvSpPr>
      <xdr:spPr>
        <a:xfrm>
          <a:off x="8483111" y="96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76912</xdr:rowOff>
    </xdr:from>
    <xdr:to>
      <xdr:col>11</xdr:col>
      <xdr:colOff>307975</xdr:colOff>
      <xdr:row>58</xdr:row>
      <xdr:rowOff>84562</xdr:rowOff>
    </xdr:to>
    <xdr:cxnSp macro="">
      <xdr:nvCxnSpPr>
        <xdr:cNvPr id="359" name="直線コネクタ 358"/>
        <xdr:cNvCxnSpPr/>
      </xdr:nvCxnSpPr>
      <xdr:spPr>
        <a:xfrm flipV="1">
          <a:off x="6972300" y="10021012"/>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137473</xdr:rowOff>
    </xdr:from>
    <xdr:to>
      <xdr:col>11</xdr:col>
      <xdr:colOff>358775</xdr:colOff>
      <xdr:row>58</xdr:row>
      <xdr:rowOff>67623</xdr:rowOff>
    </xdr:to>
    <xdr:sp macro="" textlink="">
      <xdr:nvSpPr>
        <xdr:cNvPr id="360" name="フローチャート : 判断 359"/>
        <xdr:cNvSpPr/>
      </xdr:nvSpPr>
      <xdr:spPr>
        <a:xfrm>
          <a:off x="7810500" y="991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84150</xdr:rowOff>
    </xdr:from>
    <xdr:ext cx="534377" cy="259045"/>
    <xdr:sp macro="" textlink="">
      <xdr:nvSpPr>
        <xdr:cNvPr id="361" name="テキスト ボックス 360"/>
        <xdr:cNvSpPr txBox="1"/>
      </xdr:nvSpPr>
      <xdr:spPr>
        <a:xfrm>
          <a:off x="7594111" y="96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88599</xdr:rowOff>
    </xdr:from>
    <xdr:ext cx="534377" cy="259045"/>
    <xdr:sp macro="" textlink="">
      <xdr:nvSpPr>
        <xdr:cNvPr id="363" name="テキスト ボックス 362"/>
        <xdr:cNvSpPr txBox="1"/>
      </xdr:nvSpPr>
      <xdr:spPr>
        <a:xfrm>
          <a:off x="6705111" y="96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30122</xdr:rowOff>
    </xdr:from>
    <xdr:to>
      <xdr:col>15</xdr:col>
      <xdr:colOff>231775</xdr:colOff>
      <xdr:row>58</xdr:row>
      <xdr:rowOff>131722</xdr:rowOff>
    </xdr:to>
    <xdr:sp macro="" textlink="">
      <xdr:nvSpPr>
        <xdr:cNvPr id="369" name="円/楕円 368"/>
        <xdr:cNvSpPr/>
      </xdr:nvSpPr>
      <xdr:spPr>
        <a:xfrm>
          <a:off x="10426700" y="99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144584</xdr:rowOff>
    </xdr:from>
    <xdr:ext cx="534377" cy="259045"/>
    <xdr:sp macro="" textlink="">
      <xdr:nvSpPr>
        <xdr:cNvPr id="370" name="農林水産業費該当値テキスト"/>
        <xdr:cNvSpPr txBox="1"/>
      </xdr:nvSpPr>
      <xdr:spPr>
        <a:xfrm>
          <a:off x="10528300" y="99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39911</xdr:rowOff>
    </xdr:from>
    <xdr:to>
      <xdr:col>14</xdr:col>
      <xdr:colOff>79375</xdr:colOff>
      <xdr:row>58</xdr:row>
      <xdr:rowOff>141511</xdr:rowOff>
    </xdr:to>
    <xdr:sp macro="" textlink="">
      <xdr:nvSpPr>
        <xdr:cNvPr id="371" name="円/楕円 370"/>
        <xdr:cNvSpPr/>
      </xdr:nvSpPr>
      <xdr:spPr>
        <a:xfrm>
          <a:off x="9588500" y="99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132638</xdr:rowOff>
    </xdr:from>
    <xdr:ext cx="534377" cy="259045"/>
    <xdr:sp macro="" textlink="">
      <xdr:nvSpPr>
        <xdr:cNvPr id="372" name="テキスト ボックス 371"/>
        <xdr:cNvSpPr txBox="1"/>
      </xdr:nvSpPr>
      <xdr:spPr>
        <a:xfrm>
          <a:off x="9372111" y="100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33624</xdr:rowOff>
    </xdr:from>
    <xdr:to>
      <xdr:col>12</xdr:col>
      <xdr:colOff>561975</xdr:colOff>
      <xdr:row>58</xdr:row>
      <xdr:rowOff>135224</xdr:rowOff>
    </xdr:to>
    <xdr:sp macro="" textlink="">
      <xdr:nvSpPr>
        <xdr:cNvPr id="373" name="円/楕円 372"/>
        <xdr:cNvSpPr/>
      </xdr:nvSpPr>
      <xdr:spPr>
        <a:xfrm>
          <a:off x="8699500" y="99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126351</xdr:rowOff>
    </xdr:from>
    <xdr:ext cx="534377" cy="259045"/>
    <xdr:sp macro="" textlink="">
      <xdr:nvSpPr>
        <xdr:cNvPr id="374" name="テキスト ボックス 373"/>
        <xdr:cNvSpPr txBox="1"/>
      </xdr:nvSpPr>
      <xdr:spPr>
        <a:xfrm>
          <a:off x="8483111" y="100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26112</xdr:rowOff>
    </xdr:from>
    <xdr:to>
      <xdr:col>11</xdr:col>
      <xdr:colOff>358775</xdr:colOff>
      <xdr:row>58</xdr:row>
      <xdr:rowOff>127712</xdr:rowOff>
    </xdr:to>
    <xdr:sp macro="" textlink="">
      <xdr:nvSpPr>
        <xdr:cNvPr id="375" name="円/楕円 374"/>
        <xdr:cNvSpPr/>
      </xdr:nvSpPr>
      <xdr:spPr>
        <a:xfrm>
          <a:off x="7810500" y="99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118839</xdr:rowOff>
    </xdr:from>
    <xdr:ext cx="534377" cy="259045"/>
    <xdr:sp macro="" textlink="">
      <xdr:nvSpPr>
        <xdr:cNvPr id="376" name="テキスト ボックス 375"/>
        <xdr:cNvSpPr txBox="1"/>
      </xdr:nvSpPr>
      <xdr:spPr>
        <a:xfrm>
          <a:off x="7594111" y="100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33762</xdr:rowOff>
    </xdr:from>
    <xdr:to>
      <xdr:col>10</xdr:col>
      <xdr:colOff>155575</xdr:colOff>
      <xdr:row>58</xdr:row>
      <xdr:rowOff>135362</xdr:rowOff>
    </xdr:to>
    <xdr:sp macro="" textlink="">
      <xdr:nvSpPr>
        <xdr:cNvPr id="377" name="円/楕円 376"/>
        <xdr:cNvSpPr/>
      </xdr:nvSpPr>
      <xdr:spPr>
        <a:xfrm>
          <a:off x="6921500" y="99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126489</xdr:rowOff>
    </xdr:from>
    <xdr:ext cx="534377" cy="259045"/>
    <xdr:sp macro="" textlink="">
      <xdr:nvSpPr>
        <xdr:cNvPr id="378" name="テキスト ボックス 377"/>
        <xdr:cNvSpPr txBox="1"/>
      </xdr:nvSpPr>
      <xdr:spPr>
        <a:xfrm>
          <a:off x="6705111" y="100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89179</xdr:rowOff>
    </xdr:from>
    <xdr:to>
      <xdr:col>15</xdr:col>
      <xdr:colOff>180975</xdr:colOff>
      <xdr:row>75</xdr:row>
      <xdr:rowOff>151913</xdr:rowOff>
    </xdr:to>
    <xdr:cxnSp macro="">
      <xdr:nvCxnSpPr>
        <xdr:cNvPr id="409" name="直線コネクタ 408"/>
        <xdr:cNvCxnSpPr/>
      </xdr:nvCxnSpPr>
      <xdr:spPr>
        <a:xfrm>
          <a:off x="9639300" y="12947929"/>
          <a:ext cx="8382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113998</xdr:rowOff>
    </xdr:from>
    <xdr:to>
      <xdr:col>14</xdr:col>
      <xdr:colOff>28575</xdr:colOff>
      <xdr:row>75</xdr:row>
      <xdr:rowOff>89179</xdr:rowOff>
    </xdr:to>
    <xdr:cxnSp macro="">
      <xdr:nvCxnSpPr>
        <xdr:cNvPr id="412" name="直線コネクタ 411"/>
        <xdr:cNvCxnSpPr/>
      </xdr:nvCxnSpPr>
      <xdr:spPr>
        <a:xfrm>
          <a:off x="8750300" y="12801298"/>
          <a:ext cx="8890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129133</xdr:rowOff>
    </xdr:from>
    <xdr:to>
      <xdr:col>14</xdr:col>
      <xdr:colOff>79375</xdr:colOff>
      <xdr:row>77</xdr:row>
      <xdr:rowOff>59283</xdr:rowOff>
    </xdr:to>
    <xdr:sp macro="" textlink="">
      <xdr:nvSpPr>
        <xdr:cNvPr id="413" name="フローチャート : 判断 412"/>
        <xdr:cNvSpPr/>
      </xdr:nvSpPr>
      <xdr:spPr>
        <a:xfrm>
          <a:off x="9588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50410</xdr:rowOff>
    </xdr:from>
    <xdr:ext cx="534377" cy="259045"/>
    <xdr:sp macro="" textlink="">
      <xdr:nvSpPr>
        <xdr:cNvPr id="414" name="テキスト ボックス 413"/>
        <xdr:cNvSpPr txBox="1"/>
      </xdr:nvSpPr>
      <xdr:spPr>
        <a:xfrm>
          <a:off x="9372111" y="132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37940</xdr:rowOff>
    </xdr:from>
    <xdr:to>
      <xdr:col>12</xdr:col>
      <xdr:colOff>511175</xdr:colOff>
      <xdr:row>74</xdr:row>
      <xdr:rowOff>113998</xdr:rowOff>
    </xdr:to>
    <xdr:cxnSp macro="">
      <xdr:nvCxnSpPr>
        <xdr:cNvPr id="415" name="直線コネクタ 414"/>
        <xdr:cNvCxnSpPr/>
      </xdr:nvCxnSpPr>
      <xdr:spPr>
        <a:xfrm>
          <a:off x="7861300" y="12725240"/>
          <a:ext cx="889000" cy="7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139846</xdr:rowOff>
    </xdr:from>
    <xdr:to>
      <xdr:col>12</xdr:col>
      <xdr:colOff>561975</xdr:colOff>
      <xdr:row>77</xdr:row>
      <xdr:rowOff>69996</xdr:rowOff>
    </xdr:to>
    <xdr:sp macro="" textlink="">
      <xdr:nvSpPr>
        <xdr:cNvPr id="416" name="フローチャート : 判断 415"/>
        <xdr:cNvSpPr/>
      </xdr:nvSpPr>
      <xdr:spPr>
        <a:xfrm>
          <a:off x="8699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61123</xdr:rowOff>
    </xdr:from>
    <xdr:ext cx="534377" cy="259045"/>
    <xdr:sp macro="" textlink="">
      <xdr:nvSpPr>
        <xdr:cNvPr id="417" name="テキスト ボックス 416"/>
        <xdr:cNvSpPr txBox="1"/>
      </xdr:nvSpPr>
      <xdr:spPr>
        <a:xfrm>
          <a:off x="8483111" y="132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57665</xdr:rowOff>
    </xdr:from>
    <xdr:to>
      <xdr:col>11</xdr:col>
      <xdr:colOff>307975</xdr:colOff>
      <xdr:row>74</xdr:row>
      <xdr:rowOff>37940</xdr:rowOff>
    </xdr:to>
    <xdr:cxnSp macro="">
      <xdr:nvCxnSpPr>
        <xdr:cNvPr id="418" name="直線コネクタ 417"/>
        <xdr:cNvCxnSpPr/>
      </xdr:nvCxnSpPr>
      <xdr:spPr>
        <a:xfrm>
          <a:off x="6972300" y="12573515"/>
          <a:ext cx="889000" cy="15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135175</xdr:rowOff>
    </xdr:from>
    <xdr:to>
      <xdr:col>11</xdr:col>
      <xdr:colOff>358775</xdr:colOff>
      <xdr:row>77</xdr:row>
      <xdr:rowOff>65325</xdr:rowOff>
    </xdr:to>
    <xdr:sp macro="" textlink="">
      <xdr:nvSpPr>
        <xdr:cNvPr id="419" name="フローチャート : 判断 418"/>
        <xdr:cNvSpPr/>
      </xdr:nvSpPr>
      <xdr:spPr>
        <a:xfrm>
          <a:off x="7810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56452</xdr:rowOff>
    </xdr:from>
    <xdr:ext cx="534377" cy="259045"/>
    <xdr:sp macro="" textlink="">
      <xdr:nvSpPr>
        <xdr:cNvPr id="420" name="テキスト ボックス 419"/>
        <xdr:cNvSpPr txBox="1"/>
      </xdr:nvSpPr>
      <xdr:spPr>
        <a:xfrm>
          <a:off x="7594111" y="132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122896</xdr:rowOff>
    </xdr:from>
    <xdr:to>
      <xdr:col>10</xdr:col>
      <xdr:colOff>155575</xdr:colOff>
      <xdr:row>77</xdr:row>
      <xdr:rowOff>53046</xdr:rowOff>
    </xdr:to>
    <xdr:sp macro="" textlink="">
      <xdr:nvSpPr>
        <xdr:cNvPr id="421" name="フローチャート : 判断 420"/>
        <xdr:cNvSpPr/>
      </xdr:nvSpPr>
      <xdr:spPr>
        <a:xfrm>
          <a:off x="6921500" y="131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44173</xdr:rowOff>
    </xdr:from>
    <xdr:ext cx="534377" cy="259045"/>
    <xdr:sp macro="" textlink="">
      <xdr:nvSpPr>
        <xdr:cNvPr id="422" name="テキスト ボックス 421"/>
        <xdr:cNvSpPr txBox="1"/>
      </xdr:nvSpPr>
      <xdr:spPr>
        <a:xfrm>
          <a:off x="6705111" y="1324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101114</xdr:rowOff>
    </xdr:from>
    <xdr:to>
      <xdr:col>15</xdr:col>
      <xdr:colOff>231775</xdr:colOff>
      <xdr:row>76</xdr:row>
      <xdr:rowOff>31263</xdr:rowOff>
    </xdr:to>
    <xdr:sp macro="" textlink="">
      <xdr:nvSpPr>
        <xdr:cNvPr id="428" name="円/楕円 427"/>
        <xdr:cNvSpPr/>
      </xdr:nvSpPr>
      <xdr:spPr>
        <a:xfrm>
          <a:off x="10426700" y="129598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123991</xdr:rowOff>
    </xdr:from>
    <xdr:ext cx="534377" cy="259045"/>
    <xdr:sp macro="" textlink="">
      <xdr:nvSpPr>
        <xdr:cNvPr id="429" name="商工費該当値テキスト"/>
        <xdr:cNvSpPr txBox="1"/>
      </xdr:nvSpPr>
      <xdr:spPr>
        <a:xfrm>
          <a:off x="10528300" y="128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19,376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38379</xdr:rowOff>
    </xdr:from>
    <xdr:to>
      <xdr:col>14</xdr:col>
      <xdr:colOff>79375</xdr:colOff>
      <xdr:row>75</xdr:row>
      <xdr:rowOff>139979</xdr:rowOff>
    </xdr:to>
    <xdr:sp macro="" textlink="">
      <xdr:nvSpPr>
        <xdr:cNvPr id="430" name="円/楕円 429"/>
        <xdr:cNvSpPr/>
      </xdr:nvSpPr>
      <xdr:spPr>
        <a:xfrm>
          <a:off x="9588500" y="128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156506</xdr:rowOff>
    </xdr:from>
    <xdr:ext cx="534377" cy="259045"/>
    <xdr:sp macro="" textlink="">
      <xdr:nvSpPr>
        <xdr:cNvPr id="431" name="テキスト ボックス 430"/>
        <xdr:cNvSpPr txBox="1"/>
      </xdr:nvSpPr>
      <xdr:spPr>
        <a:xfrm>
          <a:off x="9372111" y="126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63198</xdr:rowOff>
    </xdr:from>
    <xdr:to>
      <xdr:col>12</xdr:col>
      <xdr:colOff>561975</xdr:colOff>
      <xdr:row>74</xdr:row>
      <xdr:rowOff>164798</xdr:rowOff>
    </xdr:to>
    <xdr:sp macro="" textlink="">
      <xdr:nvSpPr>
        <xdr:cNvPr id="432" name="円/楕円 431"/>
        <xdr:cNvSpPr/>
      </xdr:nvSpPr>
      <xdr:spPr>
        <a:xfrm>
          <a:off x="8699500" y="127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9875</xdr:rowOff>
    </xdr:from>
    <xdr:ext cx="534377" cy="259045"/>
    <xdr:sp macro="" textlink="">
      <xdr:nvSpPr>
        <xdr:cNvPr id="433" name="テキスト ボックス 432"/>
        <xdr:cNvSpPr txBox="1"/>
      </xdr:nvSpPr>
      <xdr:spPr>
        <a:xfrm>
          <a:off x="8483111" y="125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25,787</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158590</xdr:rowOff>
    </xdr:from>
    <xdr:to>
      <xdr:col>11</xdr:col>
      <xdr:colOff>358775</xdr:colOff>
      <xdr:row>74</xdr:row>
      <xdr:rowOff>88740</xdr:rowOff>
    </xdr:to>
    <xdr:sp macro="" textlink="">
      <xdr:nvSpPr>
        <xdr:cNvPr id="434" name="円/楕円 433"/>
        <xdr:cNvSpPr/>
      </xdr:nvSpPr>
      <xdr:spPr>
        <a:xfrm>
          <a:off x="7810500" y="126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105267</xdr:rowOff>
    </xdr:from>
    <xdr:ext cx="534377" cy="259045"/>
    <xdr:sp macro="" textlink="">
      <xdr:nvSpPr>
        <xdr:cNvPr id="435" name="テキスト ボックス 434"/>
        <xdr:cNvSpPr txBox="1"/>
      </xdr:nvSpPr>
      <xdr:spPr>
        <a:xfrm>
          <a:off x="7594111" y="124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28,116</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6865</xdr:rowOff>
    </xdr:from>
    <xdr:to>
      <xdr:col>10</xdr:col>
      <xdr:colOff>155575</xdr:colOff>
      <xdr:row>73</xdr:row>
      <xdr:rowOff>108465</xdr:rowOff>
    </xdr:to>
    <xdr:sp macro="" textlink="">
      <xdr:nvSpPr>
        <xdr:cNvPr id="436" name="円/楕円 435"/>
        <xdr:cNvSpPr/>
      </xdr:nvSpPr>
      <xdr:spPr>
        <a:xfrm>
          <a:off x="6921500" y="1252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124992</xdr:rowOff>
    </xdr:from>
    <xdr:ext cx="534377" cy="259045"/>
    <xdr:sp macro="" textlink="">
      <xdr:nvSpPr>
        <xdr:cNvPr id="437" name="テキスト ボックス 436"/>
        <xdr:cNvSpPr txBox="1"/>
      </xdr:nvSpPr>
      <xdr:spPr>
        <a:xfrm>
          <a:off x="6705111" y="1229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152324</xdr:rowOff>
    </xdr:from>
    <xdr:to>
      <xdr:col>15</xdr:col>
      <xdr:colOff>180975</xdr:colOff>
      <xdr:row>97</xdr:row>
      <xdr:rowOff>159528</xdr:rowOff>
    </xdr:to>
    <xdr:cxnSp macro="">
      <xdr:nvCxnSpPr>
        <xdr:cNvPr id="464" name="直線コネクタ 463"/>
        <xdr:cNvCxnSpPr/>
      </xdr:nvCxnSpPr>
      <xdr:spPr>
        <a:xfrm>
          <a:off x="9639300" y="16782974"/>
          <a:ext cx="8382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126059</xdr:rowOff>
    </xdr:from>
    <xdr:to>
      <xdr:col>14</xdr:col>
      <xdr:colOff>28575</xdr:colOff>
      <xdr:row>97</xdr:row>
      <xdr:rowOff>152324</xdr:rowOff>
    </xdr:to>
    <xdr:cxnSp macro="">
      <xdr:nvCxnSpPr>
        <xdr:cNvPr id="467" name="直線コネクタ 466"/>
        <xdr:cNvCxnSpPr/>
      </xdr:nvCxnSpPr>
      <xdr:spPr>
        <a:xfrm>
          <a:off x="8750300" y="16756709"/>
          <a:ext cx="889000" cy="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137051</xdr:rowOff>
    </xdr:from>
    <xdr:to>
      <xdr:col>14</xdr:col>
      <xdr:colOff>79375</xdr:colOff>
      <xdr:row>98</xdr:row>
      <xdr:rowOff>67201</xdr:rowOff>
    </xdr:to>
    <xdr:sp macro="" textlink="">
      <xdr:nvSpPr>
        <xdr:cNvPr id="468" name="フローチャート : 判断 467"/>
        <xdr:cNvSpPr/>
      </xdr:nvSpPr>
      <xdr:spPr>
        <a:xfrm>
          <a:off x="9588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58328</xdr:rowOff>
    </xdr:from>
    <xdr:ext cx="534377" cy="259045"/>
    <xdr:sp macro="" textlink="">
      <xdr:nvSpPr>
        <xdr:cNvPr id="469" name="テキスト ボックス 468"/>
        <xdr:cNvSpPr txBox="1"/>
      </xdr:nvSpPr>
      <xdr:spPr>
        <a:xfrm>
          <a:off x="9372111" y="1686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126059</xdr:rowOff>
    </xdr:from>
    <xdr:to>
      <xdr:col>12</xdr:col>
      <xdr:colOff>511175</xdr:colOff>
      <xdr:row>97</xdr:row>
      <xdr:rowOff>144258</xdr:rowOff>
    </xdr:to>
    <xdr:cxnSp macro="">
      <xdr:nvCxnSpPr>
        <xdr:cNvPr id="470" name="直線コネクタ 469"/>
        <xdr:cNvCxnSpPr/>
      </xdr:nvCxnSpPr>
      <xdr:spPr>
        <a:xfrm flipV="1">
          <a:off x="7861300" y="16756709"/>
          <a:ext cx="8890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130769</xdr:rowOff>
    </xdr:from>
    <xdr:to>
      <xdr:col>12</xdr:col>
      <xdr:colOff>561975</xdr:colOff>
      <xdr:row>98</xdr:row>
      <xdr:rowOff>60919</xdr:rowOff>
    </xdr:to>
    <xdr:sp macro="" textlink="">
      <xdr:nvSpPr>
        <xdr:cNvPr id="471" name="フローチャート : 判断 470"/>
        <xdr:cNvSpPr/>
      </xdr:nvSpPr>
      <xdr:spPr>
        <a:xfrm>
          <a:off x="8699500" y="1676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52046</xdr:rowOff>
    </xdr:from>
    <xdr:ext cx="534377" cy="259045"/>
    <xdr:sp macro="" textlink="">
      <xdr:nvSpPr>
        <xdr:cNvPr id="472" name="テキスト ボックス 471"/>
        <xdr:cNvSpPr txBox="1"/>
      </xdr:nvSpPr>
      <xdr:spPr>
        <a:xfrm>
          <a:off x="8483111" y="1685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144258</xdr:rowOff>
    </xdr:from>
    <xdr:to>
      <xdr:col>11</xdr:col>
      <xdr:colOff>307975</xdr:colOff>
      <xdr:row>97</xdr:row>
      <xdr:rowOff>147355</xdr:rowOff>
    </xdr:to>
    <xdr:cxnSp macro="">
      <xdr:nvCxnSpPr>
        <xdr:cNvPr id="473" name="直線コネクタ 472"/>
        <xdr:cNvCxnSpPr/>
      </xdr:nvCxnSpPr>
      <xdr:spPr>
        <a:xfrm flipV="1">
          <a:off x="6972300" y="16774908"/>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148000</xdr:rowOff>
    </xdr:from>
    <xdr:to>
      <xdr:col>11</xdr:col>
      <xdr:colOff>358775</xdr:colOff>
      <xdr:row>98</xdr:row>
      <xdr:rowOff>78150</xdr:rowOff>
    </xdr:to>
    <xdr:sp macro="" textlink="">
      <xdr:nvSpPr>
        <xdr:cNvPr id="474" name="フローチャート : 判断 473"/>
        <xdr:cNvSpPr/>
      </xdr:nvSpPr>
      <xdr:spPr>
        <a:xfrm>
          <a:off x="7810500" y="1677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69277</xdr:rowOff>
    </xdr:from>
    <xdr:ext cx="534377" cy="259045"/>
    <xdr:sp macro="" textlink="">
      <xdr:nvSpPr>
        <xdr:cNvPr id="475" name="テキスト ボックス 474"/>
        <xdr:cNvSpPr txBox="1"/>
      </xdr:nvSpPr>
      <xdr:spPr>
        <a:xfrm>
          <a:off x="7594111" y="168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147833</xdr:rowOff>
    </xdr:from>
    <xdr:to>
      <xdr:col>10</xdr:col>
      <xdr:colOff>155575</xdr:colOff>
      <xdr:row>98</xdr:row>
      <xdr:rowOff>77983</xdr:rowOff>
    </xdr:to>
    <xdr:sp macro="" textlink="">
      <xdr:nvSpPr>
        <xdr:cNvPr id="476" name="フローチャート : 判断 475"/>
        <xdr:cNvSpPr/>
      </xdr:nvSpPr>
      <xdr:spPr>
        <a:xfrm>
          <a:off x="6921500" y="1677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69110</xdr:rowOff>
    </xdr:from>
    <xdr:ext cx="534377" cy="259045"/>
    <xdr:sp macro="" textlink="">
      <xdr:nvSpPr>
        <xdr:cNvPr id="477" name="テキスト ボックス 476"/>
        <xdr:cNvSpPr txBox="1"/>
      </xdr:nvSpPr>
      <xdr:spPr>
        <a:xfrm>
          <a:off x="6705111" y="1687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108728</xdr:rowOff>
    </xdr:from>
    <xdr:to>
      <xdr:col>15</xdr:col>
      <xdr:colOff>231775</xdr:colOff>
      <xdr:row>98</xdr:row>
      <xdr:rowOff>38878</xdr:rowOff>
    </xdr:to>
    <xdr:sp macro="" textlink="">
      <xdr:nvSpPr>
        <xdr:cNvPr id="483" name="円/楕円 482"/>
        <xdr:cNvSpPr/>
      </xdr:nvSpPr>
      <xdr:spPr>
        <a:xfrm>
          <a:off x="10426700" y="1673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68105</xdr:rowOff>
    </xdr:from>
    <xdr:ext cx="534377" cy="259045"/>
    <xdr:sp macro="" textlink="">
      <xdr:nvSpPr>
        <xdr:cNvPr id="484" name="土木費該当値テキスト"/>
        <xdr:cNvSpPr txBox="1"/>
      </xdr:nvSpPr>
      <xdr:spPr>
        <a:xfrm>
          <a:off x="10528300" y="1652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101524</xdr:rowOff>
    </xdr:from>
    <xdr:to>
      <xdr:col>14</xdr:col>
      <xdr:colOff>79375</xdr:colOff>
      <xdr:row>98</xdr:row>
      <xdr:rowOff>31674</xdr:rowOff>
    </xdr:to>
    <xdr:sp macro="" textlink="">
      <xdr:nvSpPr>
        <xdr:cNvPr id="485" name="円/楕円 484"/>
        <xdr:cNvSpPr/>
      </xdr:nvSpPr>
      <xdr:spPr>
        <a:xfrm>
          <a:off x="9588500" y="167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48201</xdr:rowOff>
    </xdr:from>
    <xdr:ext cx="534377" cy="259045"/>
    <xdr:sp macro="" textlink="">
      <xdr:nvSpPr>
        <xdr:cNvPr id="486" name="テキスト ボックス 485"/>
        <xdr:cNvSpPr txBox="1"/>
      </xdr:nvSpPr>
      <xdr:spPr>
        <a:xfrm>
          <a:off x="9372111" y="165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75259</xdr:rowOff>
    </xdr:from>
    <xdr:to>
      <xdr:col>12</xdr:col>
      <xdr:colOff>561975</xdr:colOff>
      <xdr:row>98</xdr:row>
      <xdr:rowOff>5409</xdr:rowOff>
    </xdr:to>
    <xdr:sp macro="" textlink="">
      <xdr:nvSpPr>
        <xdr:cNvPr id="487" name="円/楕円 486"/>
        <xdr:cNvSpPr/>
      </xdr:nvSpPr>
      <xdr:spPr>
        <a:xfrm>
          <a:off x="8699500" y="167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21936</xdr:rowOff>
    </xdr:from>
    <xdr:ext cx="534377" cy="259045"/>
    <xdr:sp macro="" textlink="">
      <xdr:nvSpPr>
        <xdr:cNvPr id="488" name="テキスト ボックス 487"/>
        <xdr:cNvSpPr txBox="1"/>
      </xdr:nvSpPr>
      <xdr:spPr>
        <a:xfrm>
          <a:off x="8483111" y="1648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93458</xdr:rowOff>
    </xdr:from>
    <xdr:to>
      <xdr:col>11</xdr:col>
      <xdr:colOff>358775</xdr:colOff>
      <xdr:row>98</xdr:row>
      <xdr:rowOff>23608</xdr:rowOff>
    </xdr:to>
    <xdr:sp macro="" textlink="">
      <xdr:nvSpPr>
        <xdr:cNvPr id="489" name="円/楕円 488"/>
        <xdr:cNvSpPr/>
      </xdr:nvSpPr>
      <xdr:spPr>
        <a:xfrm>
          <a:off x="7810500" y="167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40135</xdr:rowOff>
    </xdr:from>
    <xdr:ext cx="534377" cy="259045"/>
    <xdr:sp macro="" textlink="">
      <xdr:nvSpPr>
        <xdr:cNvPr id="490" name="テキスト ボックス 489"/>
        <xdr:cNvSpPr txBox="1"/>
      </xdr:nvSpPr>
      <xdr:spPr>
        <a:xfrm>
          <a:off x="7594111" y="1649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73,006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96555</xdr:rowOff>
    </xdr:from>
    <xdr:to>
      <xdr:col>10</xdr:col>
      <xdr:colOff>155575</xdr:colOff>
      <xdr:row>98</xdr:row>
      <xdr:rowOff>26705</xdr:rowOff>
    </xdr:to>
    <xdr:sp macro="" textlink="">
      <xdr:nvSpPr>
        <xdr:cNvPr id="491" name="円/楕円 490"/>
        <xdr:cNvSpPr/>
      </xdr:nvSpPr>
      <xdr:spPr>
        <a:xfrm>
          <a:off x="6921500" y="16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43232</xdr:rowOff>
    </xdr:from>
    <xdr:ext cx="534377" cy="259045"/>
    <xdr:sp macro="" textlink="">
      <xdr:nvSpPr>
        <xdr:cNvPr id="492" name="テキスト ボックス 491"/>
        <xdr:cNvSpPr txBox="1"/>
      </xdr:nvSpPr>
      <xdr:spPr>
        <a:xfrm>
          <a:off x="6705111" y="1650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23457</xdr:rowOff>
    </xdr:from>
    <xdr:to>
      <xdr:col>23</xdr:col>
      <xdr:colOff>517525</xdr:colOff>
      <xdr:row>37</xdr:row>
      <xdr:rowOff>60109</xdr:rowOff>
    </xdr:to>
    <xdr:cxnSp macro="">
      <xdr:nvCxnSpPr>
        <xdr:cNvPr id="522" name="直線コネクタ 521"/>
        <xdr:cNvCxnSpPr/>
      </xdr:nvCxnSpPr>
      <xdr:spPr>
        <a:xfrm flipV="1">
          <a:off x="15481300" y="6367107"/>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57823</xdr:rowOff>
    </xdr:from>
    <xdr:to>
      <xdr:col>22</xdr:col>
      <xdr:colOff>365125</xdr:colOff>
      <xdr:row>37</xdr:row>
      <xdr:rowOff>60109</xdr:rowOff>
    </xdr:to>
    <xdr:cxnSp macro="">
      <xdr:nvCxnSpPr>
        <xdr:cNvPr id="525" name="直線コネクタ 524"/>
        <xdr:cNvCxnSpPr/>
      </xdr:nvCxnSpPr>
      <xdr:spPr>
        <a:xfrm>
          <a:off x="14592300" y="5887123"/>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113893</xdr:rowOff>
    </xdr:from>
    <xdr:to>
      <xdr:col>22</xdr:col>
      <xdr:colOff>415925</xdr:colOff>
      <xdr:row>36</xdr:row>
      <xdr:rowOff>44043</xdr:rowOff>
    </xdr:to>
    <xdr:sp macro="" textlink="">
      <xdr:nvSpPr>
        <xdr:cNvPr id="526" name="フローチャート : 判断 525"/>
        <xdr:cNvSpPr/>
      </xdr:nvSpPr>
      <xdr:spPr>
        <a:xfrm>
          <a:off x="15430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60570</xdr:rowOff>
    </xdr:from>
    <xdr:ext cx="534377" cy="259045"/>
    <xdr:sp macro="" textlink="">
      <xdr:nvSpPr>
        <xdr:cNvPr id="527" name="テキスト ボックス 526"/>
        <xdr:cNvSpPr txBox="1"/>
      </xdr:nvSpPr>
      <xdr:spPr>
        <a:xfrm>
          <a:off x="15214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57823</xdr:rowOff>
    </xdr:from>
    <xdr:to>
      <xdr:col>21</xdr:col>
      <xdr:colOff>161925</xdr:colOff>
      <xdr:row>36</xdr:row>
      <xdr:rowOff>29819</xdr:rowOff>
    </xdr:to>
    <xdr:cxnSp macro="">
      <xdr:nvCxnSpPr>
        <xdr:cNvPr id="528" name="直線コネクタ 527"/>
        <xdr:cNvCxnSpPr/>
      </xdr:nvCxnSpPr>
      <xdr:spPr>
        <a:xfrm flipV="1">
          <a:off x="13703300" y="5887123"/>
          <a:ext cx="889000" cy="3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136525</xdr:rowOff>
    </xdr:from>
    <xdr:to>
      <xdr:col>21</xdr:col>
      <xdr:colOff>212725</xdr:colOff>
      <xdr:row>36</xdr:row>
      <xdr:rowOff>66675</xdr:rowOff>
    </xdr:to>
    <xdr:sp macro="" textlink="">
      <xdr:nvSpPr>
        <xdr:cNvPr id="529" name="フローチャート : 判断 528"/>
        <xdr:cNvSpPr/>
      </xdr:nvSpPr>
      <xdr:spPr>
        <a:xfrm>
          <a:off x="14541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57802</xdr:rowOff>
    </xdr:from>
    <xdr:ext cx="534377" cy="259045"/>
    <xdr:sp macro="" textlink="">
      <xdr:nvSpPr>
        <xdr:cNvPr id="530" name="テキスト ボックス 529"/>
        <xdr:cNvSpPr txBox="1"/>
      </xdr:nvSpPr>
      <xdr:spPr>
        <a:xfrm>
          <a:off x="14325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29819</xdr:rowOff>
    </xdr:from>
    <xdr:to>
      <xdr:col>19</xdr:col>
      <xdr:colOff>644525</xdr:colOff>
      <xdr:row>36</xdr:row>
      <xdr:rowOff>38849</xdr:rowOff>
    </xdr:to>
    <xdr:cxnSp macro="">
      <xdr:nvCxnSpPr>
        <xdr:cNvPr id="531" name="直線コネクタ 530"/>
        <xdr:cNvCxnSpPr/>
      </xdr:nvCxnSpPr>
      <xdr:spPr>
        <a:xfrm flipV="1">
          <a:off x="12814300" y="6202019"/>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45504</xdr:rowOff>
    </xdr:from>
    <xdr:to>
      <xdr:col>20</xdr:col>
      <xdr:colOff>9525</xdr:colOff>
      <xdr:row>36</xdr:row>
      <xdr:rowOff>147104</xdr:rowOff>
    </xdr:to>
    <xdr:sp macro="" textlink="">
      <xdr:nvSpPr>
        <xdr:cNvPr id="532" name="フローチャート : 判断 531"/>
        <xdr:cNvSpPr/>
      </xdr:nvSpPr>
      <xdr:spPr>
        <a:xfrm>
          <a:off x="13652500" y="62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138231</xdr:rowOff>
    </xdr:from>
    <xdr:ext cx="534377" cy="259045"/>
    <xdr:sp macro="" textlink="">
      <xdr:nvSpPr>
        <xdr:cNvPr id="533" name="テキスト ボックス 532"/>
        <xdr:cNvSpPr txBox="1"/>
      </xdr:nvSpPr>
      <xdr:spPr>
        <a:xfrm>
          <a:off x="13436111" y="63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66230</xdr:rowOff>
    </xdr:from>
    <xdr:to>
      <xdr:col>18</xdr:col>
      <xdr:colOff>492125</xdr:colOff>
      <xdr:row>36</xdr:row>
      <xdr:rowOff>167830</xdr:rowOff>
    </xdr:to>
    <xdr:sp macro="" textlink="">
      <xdr:nvSpPr>
        <xdr:cNvPr id="534" name="フローチャート : 判断 533"/>
        <xdr:cNvSpPr/>
      </xdr:nvSpPr>
      <xdr:spPr>
        <a:xfrm>
          <a:off x="12763500" y="62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158957</xdr:rowOff>
    </xdr:from>
    <xdr:ext cx="534377" cy="259045"/>
    <xdr:sp macro="" textlink="">
      <xdr:nvSpPr>
        <xdr:cNvPr id="535" name="テキスト ボックス 534"/>
        <xdr:cNvSpPr txBox="1"/>
      </xdr:nvSpPr>
      <xdr:spPr>
        <a:xfrm>
          <a:off x="12547111" y="63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144107</xdr:rowOff>
    </xdr:from>
    <xdr:to>
      <xdr:col>23</xdr:col>
      <xdr:colOff>568325</xdr:colOff>
      <xdr:row>37</xdr:row>
      <xdr:rowOff>74257</xdr:rowOff>
    </xdr:to>
    <xdr:sp macro="" textlink="">
      <xdr:nvSpPr>
        <xdr:cNvPr id="541" name="円/楕円 540"/>
        <xdr:cNvSpPr/>
      </xdr:nvSpPr>
      <xdr:spPr>
        <a:xfrm>
          <a:off x="16268700" y="63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122534</xdr:rowOff>
    </xdr:from>
    <xdr:ext cx="534377" cy="259045"/>
    <xdr:sp macro="" textlink="">
      <xdr:nvSpPr>
        <xdr:cNvPr id="542" name="消防費該当値テキスト"/>
        <xdr:cNvSpPr txBox="1"/>
      </xdr:nvSpPr>
      <xdr:spPr>
        <a:xfrm>
          <a:off x="16370300" y="62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9309</xdr:rowOff>
    </xdr:from>
    <xdr:to>
      <xdr:col>22</xdr:col>
      <xdr:colOff>415925</xdr:colOff>
      <xdr:row>37</xdr:row>
      <xdr:rowOff>110909</xdr:rowOff>
    </xdr:to>
    <xdr:sp macro="" textlink="">
      <xdr:nvSpPr>
        <xdr:cNvPr id="543" name="円/楕円 542"/>
        <xdr:cNvSpPr/>
      </xdr:nvSpPr>
      <xdr:spPr>
        <a:xfrm>
          <a:off x="15430500" y="63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102036</xdr:rowOff>
    </xdr:from>
    <xdr:ext cx="534377" cy="259045"/>
    <xdr:sp macro="" textlink="">
      <xdr:nvSpPr>
        <xdr:cNvPr id="544" name="テキスト ボックス 543"/>
        <xdr:cNvSpPr txBox="1"/>
      </xdr:nvSpPr>
      <xdr:spPr>
        <a:xfrm>
          <a:off x="15214111" y="64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7023</xdr:rowOff>
    </xdr:from>
    <xdr:to>
      <xdr:col>21</xdr:col>
      <xdr:colOff>212725</xdr:colOff>
      <xdr:row>34</xdr:row>
      <xdr:rowOff>108623</xdr:rowOff>
    </xdr:to>
    <xdr:sp macro="" textlink="">
      <xdr:nvSpPr>
        <xdr:cNvPr id="545" name="円/楕円 544"/>
        <xdr:cNvSpPr/>
      </xdr:nvSpPr>
      <xdr:spPr>
        <a:xfrm>
          <a:off x="14541500" y="583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125150</xdr:rowOff>
    </xdr:from>
    <xdr:ext cx="534377" cy="259045"/>
    <xdr:sp macro="" textlink="">
      <xdr:nvSpPr>
        <xdr:cNvPr id="546" name="テキスト ボックス 545"/>
        <xdr:cNvSpPr txBox="1"/>
      </xdr:nvSpPr>
      <xdr:spPr>
        <a:xfrm>
          <a:off x="14325111" y="56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150469</xdr:rowOff>
    </xdr:from>
    <xdr:to>
      <xdr:col>20</xdr:col>
      <xdr:colOff>9525</xdr:colOff>
      <xdr:row>36</xdr:row>
      <xdr:rowOff>80619</xdr:rowOff>
    </xdr:to>
    <xdr:sp macro="" textlink="">
      <xdr:nvSpPr>
        <xdr:cNvPr id="547" name="円/楕円 546"/>
        <xdr:cNvSpPr/>
      </xdr:nvSpPr>
      <xdr:spPr>
        <a:xfrm>
          <a:off x="13652500" y="61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97146</xdr:rowOff>
    </xdr:from>
    <xdr:ext cx="534377" cy="259045"/>
    <xdr:sp macro="" textlink="">
      <xdr:nvSpPr>
        <xdr:cNvPr id="548" name="テキスト ボックス 547"/>
        <xdr:cNvSpPr txBox="1"/>
      </xdr:nvSpPr>
      <xdr:spPr>
        <a:xfrm>
          <a:off x="13436111" y="59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159499</xdr:rowOff>
    </xdr:from>
    <xdr:to>
      <xdr:col>18</xdr:col>
      <xdr:colOff>492125</xdr:colOff>
      <xdr:row>36</xdr:row>
      <xdr:rowOff>89649</xdr:rowOff>
    </xdr:to>
    <xdr:sp macro="" textlink="">
      <xdr:nvSpPr>
        <xdr:cNvPr id="549" name="円/楕円 548"/>
        <xdr:cNvSpPr/>
      </xdr:nvSpPr>
      <xdr:spPr>
        <a:xfrm>
          <a:off x="12763500" y="616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106176</xdr:rowOff>
    </xdr:from>
    <xdr:ext cx="534377" cy="259045"/>
    <xdr:sp macro="" textlink="">
      <xdr:nvSpPr>
        <xdr:cNvPr id="550" name="テキスト ボックス 549"/>
        <xdr:cNvSpPr txBox="1"/>
      </xdr:nvSpPr>
      <xdr:spPr>
        <a:xfrm>
          <a:off x="12547111" y="593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34577</xdr:rowOff>
    </xdr:from>
    <xdr:to>
      <xdr:col>23</xdr:col>
      <xdr:colOff>517525</xdr:colOff>
      <xdr:row>56</xdr:row>
      <xdr:rowOff>162136</xdr:rowOff>
    </xdr:to>
    <xdr:cxnSp macro="">
      <xdr:nvCxnSpPr>
        <xdr:cNvPr id="582" name="直線コネクタ 581"/>
        <xdr:cNvCxnSpPr/>
      </xdr:nvCxnSpPr>
      <xdr:spPr>
        <a:xfrm flipV="1">
          <a:off x="15481300" y="9464327"/>
          <a:ext cx="838200" cy="29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131470</xdr:rowOff>
    </xdr:from>
    <xdr:to>
      <xdr:col>22</xdr:col>
      <xdr:colOff>365125</xdr:colOff>
      <xdr:row>56</xdr:row>
      <xdr:rowOff>162136</xdr:rowOff>
    </xdr:to>
    <xdr:cxnSp macro="">
      <xdr:nvCxnSpPr>
        <xdr:cNvPr id="585" name="直線コネクタ 584"/>
        <xdr:cNvCxnSpPr/>
      </xdr:nvCxnSpPr>
      <xdr:spPr>
        <a:xfrm>
          <a:off x="14592300" y="9561220"/>
          <a:ext cx="889000" cy="20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6" name="フローチャート : 判断 585"/>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7" name="テキスト ボックス 586"/>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131470</xdr:rowOff>
    </xdr:from>
    <xdr:to>
      <xdr:col>21</xdr:col>
      <xdr:colOff>161925</xdr:colOff>
      <xdr:row>56</xdr:row>
      <xdr:rowOff>82191</xdr:rowOff>
    </xdr:to>
    <xdr:cxnSp macro="">
      <xdr:nvCxnSpPr>
        <xdr:cNvPr id="588" name="直線コネクタ 587"/>
        <xdr:cNvCxnSpPr/>
      </xdr:nvCxnSpPr>
      <xdr:spPr>
        <a:xfrm flipV="1">
          <a:off x="13703300" y="9561220"/>
          <a:ext cx="889000" cy="12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89" name="フローチャート : 判断 588"/>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0" name="テキスト ボックス 589"/>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11831</xdr:rowOff>
    </xdr:from>
    <xdr:to>
      <xdr:col>19</xdr:col>
      <xdr:colOff>644525</xdr:colOff>
      <xdr:row>56</xdr:row>
      <xdr:rowOff>82191</xdr:rowOff>
    </xdr:to>
    <xdr:cxnSp macro="">
      <xdr:nvCxnSpPr>
        <xdr:cNvPr id="591" name="直線コネクタ 590"/>
        <xdr:cNvCxnSpPr/>
      </xdr:nvCxnSpPr>
      <xdr:spPr>
        <a:xfrm>
          <a:off x="12814300" y="9613031"/>
          <a:ext cx="889000" cy="7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2" name="フローチャート : 判断 591"/>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3" name="テキスト ボックス 592"/>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4" name="フローチャート : 判断 593"/>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5" name="テキスト ボックス 594"/>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155227</xdr:rowOff>
    </xdr:from>
    <xdr:to>
      <xdr:col>23</xdr:col>
      <xdr:colOff>568325</xdr:colOff>
      <xdr:row>55</xdr:row>
      <xdr:rowOff>85377</xdr:rowOff>
    </xdr:to>
    <xdr:sp macro="" textlink="">
      <xdr:nvSpPr>
        <xdr:cNvPr id="601" name="円/楕円 600"/>
        <xdr:cNvSpPr/>
      </xdr:nvSpPr>
      <xdr:spPr>
        <a:xfrm>
          <a:off x="16268700" y="94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6654</xdr:rowOff>
    </xdr:from>
    <xdr:ext cx="534377" cy="259045"/>
    <xdr:sp macro="" textlink="">
      <xdr:nvSpPr>
        <xdr:cNvPr id="602" name="教育費該当値テキスト"/>
        <xdr:cNvSpPr txBox="1"/>
      </xdr:nvSpPr>
      <xdr:spPr>
        <a:xfrm>
          <a:off x="16370300" y="92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65,938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111336</xdr:rowOff>
    </xdr:from>
    <xdr:to>
      <xdr:col>22</xdr:col>
      <xdr:colOff>415925</xdr:colOff>
      <xdr:row>57</xdr:row>
      <xdr:rowOff>41486</xdr:rowOff>
    </xdr:to>
    <xdr:sp macro="" textlink="">
      <xdr:nvSpPr>
        <xdr:cNvPr id="603" name="円/楕円 602"/>
        <xdr:cNvSpPr/>
      </xdr:nvSpPr>
      <xdr:spPr>
        <a:xfrm>
          <a:off x="15430500" y="97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32613</xdr:rowOff>
    </xdr:from>
    <xdr:ext cx="534377" cy="259045"/>
    <xdr:sp macro="" textlink="">
      <xdr:nvSpPr>
        <xdr:cNvPr id="604" name="テキスト ボックス 603"/>
        <xdr:cNvSpPr txBox="1"/>
      </xdr:nvSpPr>
      <xdr:spPr>
        <a:xfrm>
          <a:off x="15214111" y="98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80670</xdr:rowOff>
    </xdr:from>
    <xdr:to>
      <xdr:col>21</xdr:col>
      <xdr:colOff>212725</xdr:colOff>
      <xdr:row>56</xdr:row>
      <xdr:rowOff>10820</xdr:rowOff>
    </xdr:to>
    <xdr:sp macro="" textlink="">
      <xdr:nvSpPr>
        <xdr:cNvPr id="605" name="円/楕円 604"/>
        <xdr:cNvSpPr/>
      </xdr:nvSpPr>
      <xdr:spPr>
        <a:xfrm>
          <a:off x="14541500" y="95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27347</xdr:rowOff>
    </xdr:from>
    <xdr:ext cx="534377" cy="259045"/>
    <xdr:sp macro="" textlink="">
      <xdr:nvSpPr>
        <xdr:cNvPr id="606" name="テキスト ボックス 605"/>
        <xdr:cNvSpPr txBox="1"/>
      </xdr:nvSpPr>
      <xdr:spPr>
        <a:xfrm>
          <a:off x="14325111" y="928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31391</xdr:rowOff>
    </xdr:from>
    <xdr:to>
      <xdr:col>20</xdr:col>
      <xdr:colOff>9525</xdr:colOff>
      <xdr:row>56</xdr:row>
      <xdr:rowOff>132991</xdr:rowOff>
    </xdr:to>
    <xdr:sp macro="" textlink="">
      <xdr:nvSpPr>
        <xdr:cNvPr id="607" name="円/楕円 606"/>
        <xdr:cNvSpPr/>
      </xdr:nvSpPr>
      <xdr:spPr>
        <a:xfrm>
          <a:off x="13652500" y="96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124118</xdr:rowOff>
    </xdr:from>
    <xdr:ext cx="534377" cy="259045"/>
    <xdr:sp macro="" textlink="">
      <xdr:nvSpPr>
        <xdr:cNvPr id="608" name="テキスト ボックス 607"/>
        <xdr:cNvSpPr txBox="1"/>
      </xdr:nvSpPr>
      <xdr:spPr>
        <a:xfrm>
          <a:off x="13436111" y="97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132481</xdr:rowOff>
    </xdr:from>
    <xdr:to>
      <xdr:col>18</xdr:col>
      <xdr:colOff>492125</xdr:colOff>
      <xdr:row>56</xdr:row>
      <xdr:rowOff>62631</xdr:rowOff>
    </xdr:to>
    <xdr:sp macro="" textlink="">
      <xdr:nvSpPr>
        <xdr:cNvPr id="609" name="円/楕円 608"/>
        <xdr:cNvSpPr/>
      </xdr:nvSpPr>
      <xdr:spPr>
        <a:xfrm>
          <a:off x="12763500" y="95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79158</xdr:rowOff>
    </xdr:from>
    <xdr:ext cx="534377" cy="259045"/>
    <xdr:sp macro="" textlink="">
      <xdr:nvSpPr>
        <xdr:cNvPr id="610" name="テキスト ボックス 609"/>
        <xdr:cNvSpPr txBox="1"/>
      </xdr:nvSpPr>
      <xdr:spPr>
        <a:xfrm>
          <a:off x="12547111" y="93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19033</xdr:rowOff>
    </xdr:from>
    <xdr:to>
      <xdr:col>23</xdr:col>
      <xdr:colOff>517525</xdr:colOff>
      <xdr:row>78</xdr:row>
      <xdr:rowOff>23834</xdr:rowOff>
    </xdr:to>
    <xdr:cxnSp macro="">
      <xdr:nvCxnSpPr>
        <xdr:cNvPr id="635" name="直線コネクタ 634"/>
        <xdr:cNvCxnSpPr/>
      </xdr:nvCxnSpPr>
      <xdr:spPr>
        <a:xfrm flipV="1">
          <a:off x="15481300" y="13392133"/>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17331</xdr:rowOff>
    </xdr:from>
    <xdr:to>
      <xdr:col>22</xdr:col>
      <xdr:colOff>365125</xdr:colOff>
      <xdr:row>78</xdr:row>
      <xdr:rowOff>23834</xdr:rowOff>
    </xdr:to>
    <xdr:cxnSp macro="">
      <xdr:nvCxnSpPr>
        <xdr:cNvPr id="638" name="直線コネクタ 637"/>
        <xdr:cNvCxnSpPr/>
      </xdr:nvCxnSpPr>
      <xdr:spPr>
        <a:xfrm>
          <a:off x="14592300" y="13390431"/>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120545</xdr:rowOff>
    </xdr:from>
    <xdr:to>
      <xdr:col>22</xdr:col>
      <xdr:colOff>415925</xdr:colOff>
      <xdr:row>78</xdr:row>
      <xdr:rowOff>50695</xdr:rowOff>
    </xdr:to>
    <xdr:sp macro="" textlink="">
      <xdr:nvSpPr>
        <xdr:cNvPr id="639" name="フローチャート : 判断 638"/>
        <xdr:cNvSpPr/>
      </xdr:nvSpPr>
      <xdr:spPr>
        <a:xfrm>
          <a:off x="15430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67222</xdr:rowOff>
    </xdr:from>
    <xdr:ext cx="469744" cy="259045"/>
    <xdr:sp macro="" textlink="">
      <xdr:nvSpPr>
        <xdr:cNvPr id="640" name="テキスト ボックス 639"/>
        <xdr:cNvSpPr txBox="1"/>
      </xdr:nvSpPr>
      <xdr:spPr>
        <a:xfrm>
          <a:off x="15246427"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148786</xdr:rowOff>
    </xdr:from>
    <xdr:to>
      <xdr:col>21</xdr:col>
      <xdr:colOff>161925</xdr:colOff>
      <xdr:row>78</xdr:row>
      <xdr:rowOff>17331</xdr:rowOff>
    </xdr:to>
    <xdr:cxnSp macro="">
      <xdr:nvCxnSpPr>
        <xdr:cNvPr id="641" name="直線コネクタ 640"/>
        <xdr:cNvCxnSpPr/>
      </xdr:nvCxnSpPr>
      <xdr:spPr>
        <a:xfrm>
          <a:off x="13703300" y="13350436"/>
          <a:ext cx="889000" cy="3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106302</xdr:rowOff>
    </xdr:from>
    <xdr:to>
      <xdr:col>21</xdr:col>
      <xdr:colOff>212725</xdr:colOff>
      <xdr:row>78</xdr:row>
      <xdr:rowOff>36452</xdr:rowOff>
    </xdr:to>
    <xdr:sp macro="" textlink="">
      <xdr:nvSpPr>
        <xdr:cNvPr id="642" name="フローチャート : 判断 641"/>
        <xdr:cNvSpPr/>
      </xdr:nvSpPr>
      <xdr:spPr>
        <a:xfrm>
          <a:off x="14541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52979</xdr:rowOff>
    </xdr:from>
    <xdr:ext cx="469744" cy="259045"/>
    <xdr:sp macro="" textlink="">
      <xdr:nvSpPr>
        <xdr:cNvPr id="643" name="テキスト ボックス 642"/>
        <xdr:cNvSpPr txBox="1"/>
      </xdr:nvSpPr>
      <xdr:spPr>
        <a:xfrm>
          <a:off x="14357427"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143644</xdr:rowOff>
    </xdr:from>
    <xdr:to>
      <xdr:col>19</xdr:col>
      <xdr:colOff>644525</xdr:colOff>
      <xdr:row>77</xdr:row>
      <xdr:rowOff>148786</xdr:rowOff>
    </xdr:to>
    <xdr:cxnSp macro="">
      <xdr:nvCxnSpPr>
        <xdr:cNvPr id="644" name="直線コネクタ 643"/>
        <xdr:cNvCxnSpPr/>
      </xdr:nvCxnSpPr>
      <xdr:spPr>
        <a:xfrm>
          <a:off x="12814300" y="13345294"/>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99679</xdr:rowOff>
    </xdr:from>
    <xdr:to>
      <xdr:col>20</xdr:col>
      <xdr:colOff>9525</xdr:colOff>
      <xdr:row>78</xdr:row>
      <xdr:rowOff>29829</xdr:rowOff>
    </xdr:to>
    <xdr:sp macro="" textlink="">
      <xdr:nvSpPr>
        <xdr:cNvPr id="645" name="フローチャート : 判断 644"/>
        <xdr:cNvSpPr/>
      </xdr:nvSpPr>
      <xdr:spPr>
        <a:xfrm>
          <a:off x="13652500" y="1330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20956</xdr:rowOff>
    </xdr:from>
    <xdr:ext cx="469744" cy="259045"/>
    <xdr:sp macro="" textlink="">
      <xdr:nvSpPr>
        <xdr:cNvPr id="646" name="テキスト ボックス 645"/>
        <xdr:cNvSpPr txBox="1"/>
      </xdr:nvSpPr>
      <xdr:spPr>
        <a:xfrm>
          <a:off x="13468427" y="1339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104564</xdr:rowOff>
    </xdr:from>
    <xdr:to>
      <xdr:col>18</xdr:col>
      <xdr:colOff>492125</xdr:colOff>
      <xdr:row>78</xdr:row>
      <xdr:rowOff>34714</xdr:rowOff>
    </xdr:to>
    <xdr:sp macro="" textlink="">
      <xdr:nvSpPr>
        <xdr:cNvPr id="647" name="フローチャート : 判断 646"/>
        <xdr:cNvSpPr/>
      </xdr:nvSpPr>
      <xdr:spPr>
        <a:xfrm>
          <a:off x="12763500" y="133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25841</xdr:rowOff>
    </xdr:from>
    <xdr:ext cx="469744" cy="259045"/>
    <xdr:sp macro="" textlink="">
      <xdr:nvSpPr>
        <xdr:cNvPr id="648" name="テキスト ボックス 647"/>
        <xdr:cNvSpPr txBox="1"/>
      </xdr:nvSpPr>
      <xdr:spPr>
        <a:xfrm>
          <a:off x="12579427" y="133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139683</xdr:rowOff>
    </xdr:from>
    <xdr:to>
      <xdr:col>23</xdr:col>
      <xdr:colOff>568325</xdr:colOff>
      <xdr:row>78</xdr:row>
      <xdr:rowOff>69833</xdr:rowOff>
    </xdr:to>
    <xdr:sp macro="" textlink="">
      <xdr:nvSpPr>
        <xdr:cNvPr id="654" name="円/楕円 653"/>
        <xdr:cNvSpPr/>
      </xdr:nvSpPr>
      <xdr:spPr>
        <a:xfrm>
          <a:off x="16268700" y="133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107794</xdr:rowOff>
    </xdr:from>
    <xdr:ext cx="469744" cy="259045"/>
    <xdr:sp macro="" textlink="">
      <xdr:nvSpPr>
        <xdr:cNvPr id="655" name="災害復旧費該当値テキスト"/>
        <xdr:cNvSpPr txBox="1"/>
      </xdr:nvSpPr>
      <xdr:spPr>
        <a:xfrm>
          <a:off x="16370300" y="1330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144484</xdr:rowOff>
    </xdr:from>
    <xdr:to>
      <xdr:col>22</xdr:col>
      <xdr:colOff>415925</xdr:colOff>
      <xdr:row>78</xdr:row>
      <xdr:rowOff>74634</xdr:rowOff>
    </xdr:to>
    <xdr:sp macro="" textlink="">
      <xdr:nvSpPr>
        <xdr:cNvPr id="656" name="円/楕円 655"/>
        <xdr:cNvSpPr/>
      </xdr:nvSpPr>
      <xdr:spPr>
        <a:xfrm>
          <a:off x="15430500" y="1334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65761</xdr:rowOff>
    </xdr:from>
    <xdr:ext cx="378565" cy="259045"/>
    <xdr:sp macro="" textlink="">
      <xdr:nvSpPr>
        <xdr:cNvPr id="657" name="テキスト ボックス 656"/>
        <xdr:cNvSpPr txBox="1"/>
      </xdr:nvSpPr>
      <xdr:spPr>
        <a:xfrm>
          <a:off x="15292017" y="1343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137981</xdr:rowOff>
    </xdr:from>
    <xdr:to>
      <xdr:col>21</xdr:col>
      <xdr:colOff>212725</xdr:colOff>
      <xdr:row>78</xdr:row>
      <xdr:rowOff>68131</xdr:rowOff>
    </xdr:to>
    <xdr:sp macro="" textlink="">
      <xdr:nvSpPr>
        <xdr:cNvPr id="658" name="円/楕円 657"/>
        <xdr:cNvSpPr/>
      </xdr:nvSpPr>
      <xdr:spPr>
        <a:xfrm>
          <a:off x="14541500" y="133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59258</xdr:rowOff>
    </xdr:from>
    <xdr:ext cx="469744" cy="259045"/>
    <xdr:sp macro="" textlink="">
      <xdr:nvSpPr>
        <xdr:cNvPr id="659" name="テキスト ボックス 658"/>
        <xdr:cNvSpPr txBox="1"/>
      </xdr:nvSpPr>
      <xdr:spPr>
        <a:xfrm>
          <a:off x="14357427" y="1343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97986</xdr:rowOff>
    </xdr:from>
    <xdr:to>
      <xdr:col>20</xdr:col>
      <xdr:colOff>9525</xdr:colOff>
      <xdr:row>78</xdr:row>
      <xdr:rowOff>28136</xdr:rowOff>
    </xdr:to>
    <xdr:sp macro="" textlink="">
      <xdr:nvSpPr>
        <xdr:cNvPr id="660" name="円/楕円 659"/>
        <xdr:cNvSpPr/>
      </xdr:nvSpPr>
      <xdr:spPr>
        <a:xfrm>
          <a:off x="13652500" y="132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44663</xdr:rowOff>
    </xdr:from>
    <xdr:ext cx="469744" cy="259045"/>
    <xdr:sp macro="" textlink="">
      <xdr:nvSpPr>
        <xdr:cNvPr id="661" name="テキスト ボックス 660"/>
        <xdr:cNvSpPr txBox="1"/>
      </xdr:nvSpPr>
      <xdr:spPr>
        <a:xfrm>
          <a:off x="13468427" y="1307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92844</xdr:rowOff>
    </xdr:from>
    <xdr:to>
      <xdr:col>18</xdr:col>
      <xdr:colOff>492125</xdr:colOff>
      <xdr:row>78</xdr:row>
      <xdr:rowOff>22994</xdr:rowOff>
    </xdr:to>
    <xdr:sp macro="" textlink="">
      <xdr:nvSpPr>
        <xdr:cNvPr id="662" name="円/楕円 661"/>
        <xdr:cNvSpPr/>
      </xdr:nvSpPr>
      <xdr:spPr>
        <a:xfrm>
          <a:off x="12763500" y="132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39521</xdr:rowOff>
    </xdr:from>
    <xdr:ext cx="469744" cy="259045"/>
    <xdr:sp macro="" textlink="">
      <xdr:nvSpPr>
        <xdr:cNvPr id="663" name="テキスト ボックス 662"/>
        <xdr:cNvSpPr txBox="1"/>
      </xdr:nvSpPr>
      <xdr:spPr>
        <a:xfrm>
          <a:off x="12579427" y="1306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52801</xdr:rowOff>
    </xdr:from>
    <xdr:to>
      <xdr:col>23</xdr:col>
      <xdr:colOff>517525</xdr:colOff>
      <xdr:row>97</xdr:row>
      <xdr:rowOff>59179</xdr:rowOff>
    </xdr:to>
    <xdr:cxnSp macro="">
      <xdr:nvCxnSpPr>
        <xdr:cNvPr id="692" name="直線コネクタ 691"/>
        <xdr:cNvCxnSpPr/>
      </xdr:nvCxnSpPr>
      <xdr:spPr>
        <a:xfrm>
          <a:off x="15481300" y="16683451"/>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52801</xdr:rowOff>
    </xdr:from>
    <xdr:to>
      <xdr:col>22</xdr:col>
      <xdr:colOff>365125</xdr:colOff>
      <xdr:row>97</xdr:row>
      <xdr:rowOff>55491</xdr:rowOff>
    </xdr:to>
    <xdr:cxnSp macro="">
      <xdr:nvCxnSpPr>
        <xdr:cNvPr id="695" name="直線コネクタ 694"/>
        <xdr:cNvCxnSpPr/>
      </xdr:nvCxnSpPr>
      <xdr:spPr>
        <a:xfrm flipV="1">
          <a:off x="14592300" y="16683451"/>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15351</xdr:rowOff>
    </xdr:from>
    <xdr:to>
      <xdr:col>22</xdr:col>
      <xdr:colOff>415925</xdr:colOff>
      <xdr:row>96</xdr:row>
      <xdr:rowOff>116951</xdr:rowOff>
    </xdr:to>
    <xdr:sp macro="" textlink="">
      <xdr:nvSpPr>
        <xdr:cNvPr id="696" name="フローチャート : 判断 695"/>
        <xdr:cNvSpPr/>
      </xdr:nvSpPr>
      <xdr:spPr>
        <a:xfrm>
          <a:off x="15430500" y="164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133478</xdr:rowOff>
    </xdr:from>
    <xdr:ext cx="534377" cy="259045"/>
    <xdr:sp macro="" textlink="">
      <xdr:nvSpPr>
        <xdr:cNvPr id="697" name="テキスト ボックス 696"/>
        <xdr:cNvSpPr txBox="1"/>
      </xdr:nvSpPr>
      <xdr:spPr>
        <a:xfrm>
          <a:off x="15214111" y="162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55491</xdr:rowOff>
    </xdr:from>
    <xdr:to>
      <xdr:col>21</xdr:col>
      <xdr:colOff>161925</xdr:colOff>
      <xdr:row>97</xdr:row>
      <xdr:rowOff>55964</xdr:rowOff>
    </xdr:to>
    <xdr:cxnSp macro="">
      <xdr:nvCxnSpPr>
        <xdr:cNvPr id="698" name="直線コネクタ 697"/>
        <xdr:cNvCxnSpPr/>
      </xdr:nvCxnSpPr>
      <xdr:spPr>
        <a:xfrm flipV="1">
          <a:off x="13703300" y="16686141"/>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19786</xdr:rowOff>
    </xdr:from>
    <xdr:to>
      <xdr:col>21</xdr:col>
      <xdr:colOff>212725</xdr:colOff>
      <xdr:row>96</xdr:row>
      <xdr:rowOff>121386</xdr:rowOff>
    </xdr:to>
    <xdr:sp macro="" textlink="">
      <xdr:nvSpPr>
        <xdr:cNvPr id="699" name="フローチャート : 判断 698"/>
        <xdr:cNvSpPr/>
      </xdr:nvSpPr>
      <xdr:spPr>
        <a:xfrm>
          <a:off x="14541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137913</xdr:rowOff>
    </xdr:from>
    <xdr:ext cx="534377" cy="259045"/>
    <xdr:sp macro="" textlink="">
      <xdr:nvSpPr>
        <xdr:cNvPr id="700" name="テキスト ボックス 699"/>
        <xdr:cNvSpPr txBox="1"/>
      </xdr:nvSpPr>
      <xdr:spPr>
        <a:xfrm>
          <a:off x="14325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15373</xdr:rowOff>
    </xdr:from>
    <xdr:to>
      <xdr:col>19</xdr:col>
      <xdr:colOff>644525</xdr:colOff>
      <xdr:row>97</xdr:row>
      <xdr:rowOff>55964</xdr:rowOff>
    </xdr:to>
    <xdr:cxnSp macro="">
      <xdr:nvCxnSpPr>
        <xdr:cNvPr id="701" name="直線コネクタ 700"/>
        <xdr:cNvCxnSpPr/>
      </xdr:nvCxnSpPr>
      <xdr:spPr>
        <a:xfrm>
          <a:off x="12814300" y="16646023"/>
          <a:ext cx="889000" cy="4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17058</xdr:rowOff>
    </xdr:from>
    <xdr:to>
      <xdr:col>20</xdr:col>
      <xdr:colOff>9525</xdr:colOff>
      <xdr:row>96</xdr:row>
      <xdr:rowOff>118658</xdr:rowOff>
    </xdr:to>
    <xdr:sp macro="" textlink="">
      <xdr:nvSpPr>
        <xdr:cNvPr id="702" name="フローチャート : 判断 701"/>
        <xdr:cNvSpPr/>
      </xdr:nvSpPr>
      <xdr:spPr>
        <a:xfrm>
          <a:off x="13652500" y="164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135185</xdr:rowOff>
    </xdr:from>
    <xdr:ext cx="534377" cy="259045"/>
    <xdr:sp macro="" textlink="">
      <xdr:nvSpPr>
        <xdr:cNvPr id="703" name="テキスト ボックス 702"/>
        <xdr:cNvSpPr txBox="1"/>
      </xdr:nvSpPr>
      <xdr:spPr>
        <a:xfrm>
          <a:off x="13436111" y="162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170487</xdr:rowOff>
    </xdr:from>
    <xdr:to>
      <xdr:col>18</xdr:col>
      <xdr:colOff>492125</xdr:colOff>
      <xdr:row>96</xdr:row>
      <xdr:rowOff>100637</xdr:rowOff>
    </xdr:to>
    <xdr:sp macro="" textlink="">
      <xdr:nvSpPr>
        <xdr:cNvPr id="704" name="フローチャート : 判断 703"/>
        <xdr:cNvSpPr/>
      </xdr:nvSpPr>
      <xdr:spPr>
        <a:xfrm>
          <a:off x="12763500" y="164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117164</xdr:rowOff>
    </xdr:from>
    <xdr:ext cx="534377" cy="259045"/>
    <xdr:sp macro="" textlink="">
      <xdr:nvSpPr>
        <xdr:cNvPr id="705" name="テキスト ボックス 704"/>
        <xdr:cNvSpPr txBox="1"/>
      </xdr:nvSpPr>
      <xdr:spPr>
        <a:xfrm>
          <a:off x="12547111" y="162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8379</xdr:rowOff>
    </xdr:from>
    <xdr:to>
      <xdr:col>23</xdr:col>
      <xdr:colOff>568325</xdr:colOff>
      <xdr:row>97</xdr:row>
      <xdr:rowOff>109979</xdr:rowOff>
    </xdr:to>
    <xdr:sp macro="" textlink="">
      <xdr:nvSpPr>
        <xdr:cNvPr id="711" name="円/楕円 710"/>
        <xdr:cNvSpPr/>
      </xdr:nvSpPr>
      <xdr:spPr>
        <a:xfrm>
          <a:off x="16268700" y="166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158256</xdr:rowOff>
    </xdr:from>
    <xdr:ext cx="534377" cy="259045"/>
    <xdr:sp macro="" textlink="">
      <xdr:nvSpPr>
        <xdr:cNvPr id="712" name="公債費該当値テキスト"/>
        <xdr:cNvSpPr txBox="1"/>
      </xdr:nvSpPr>
      <xdr:spPr>
        <a:xfrm>
          <a:off x="16370300" y="166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2001</xdr:rowOff>
    </xdr:from>
    <xdr:to>
      <xdr:col>22</xdr:col>
      <xdr:colOff>415925</xdr:colOff>
      <xdr:row>97</xdr:row>
      <xdr:rowOff>103601</xdr:rowOff>
    </xdr:to>
    <xdr:sp macro="" textlink="">
      <xdr:nvSpPr>
        <xdr:cNvPr id="713" name="円/楕円 712"/>
        <xdr:cNvSpPr/>
      </xdr:nvSpPr>
      <xdr:spPr>
        <a:xfrm>
          <a:off x="15430500" y="166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94728</xdr:rowOff>
    </xdr:from>
    <xdr:ext cx="534377" cy="259045"/>
    <xdr:sp macro="" textlink="">
      <xdr:nvSpPr>
        <xdr:cNvPr id="714" name="テキスト ボックス 713"/>
        <xdr:cNvSpPr txBox="1"/>
      </xdr:nvSpPr>
      <xdr:spPr>
        <a:xfrm>
          <a:off x="15214111" y="167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4691</xdr:rowOff>
    </xdr:from>
    <xdr:to>
      <xdr:col>21</xdr:col>
      <xdr:colOff>212725</xdr:colOff>
      <xdr:row>97</xdr:row>
      <xdr:rowOff>106291</xdr:rowOff>
    </xdr:to>
    <xdr:sp macro="" textlink="">
      <xdr:nvSpPr>
        <xdr:cNvPr id="715" name="円/楕円 714"/>
        <xdr:cNvSpPr/>
      </xdr:nvSpPr>
      <xdr:spPr>
        <a:xfrm>
          <a:off x="14541500" y="166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97418</xdr:rowOff>
    </xdr:from>
    <xdr:ext cx="534377" cy="259045"/>
    <xdr:sp macro="" textlink="">
      <xdr:nvSpPr>
        <xdr:cNvPr id="716" name="テキスト ボックス 715"/>
        <xdr:cNvSpPr txBox="1"/>
      </xdr:nvSpPr>
      <xdr:spPr>
        <a:xfrm>
          <a:off x="14325111" y="167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5164</xdr:rowOff>
    </xdr:from>
    <xdr:to>
      <xdr:col>20</xdr:col>
      <xdr:colOff>9525</xdr:colOff>
      <xdr:row>97</xdr:row>
      <xdr:rowOff>106764</xdr:rowOff>
    </xdr:to>
    <xdr:sp macro="" textlink="">
      <xdr:nvSpPr>
        <xdr:cNvPr id="717" name="円/楕円 716"/>
        <xdr:cNvSpPr/>
      </xdr:nvSpPr>
      <xdr:spPr>
        <a:xfrm>
          <a:off x="13652500" y="166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97891</xdr:rowOff>
    </xdr:from>
    <xdr:ext cx="534377" cy="259045"/>
    <xdr:sp macro="" textlink="">
      <xdr:nvSpPr>
        <xdr:cNvPr id="718" name="テキスト ボックス 717"/>
        <xdr:cNvSpPr txBox="1"/>
      </xdr:nvSpPr>
      <xdr:spPr>
        <a:xfrm>
          <a:off x="13436111" y="167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136023</xdr:rowOff>
    </xdr:from>
    <xdr:to>
      <xdr:col>18</xdr:col>
      <xdr:colOff>492125</xdr:colOff>
      <xdr:row>97</xdr:row>
      <xdr:rowOff>66173</xdr:rowOff>
    </xdr:to>
    <xdr:sp macro="" textlink="">
      <xdr:nvSpPr>
        <xdr:cNvPr id="719" name="円/楕円 718"/>
        <xdr:cNvSpPr/>
      </xdr:nvSpPr>
      <xdr:spPr>
        <a:xfrm>
          <a:off x="12763500" y="165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57300</xdr:rowOff>
    </xdr:from>
    <xdr:ext cx="534377" cy="259045"/>
    <xdr:sp macro="" textlink="">
      <xdr:nvSpPr>
        <xdr:cNvPr id="720" name="テキスト ボックス 719"/>
        <xdr:cNvSpPr txBox="1"/>
      </xdr:nvSpPr>
      <xdr:spPr>
        <a:xfrm>
          <a:off x="12547111" y="166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74495</xdr:rowOff>
    </xdr:from>
    <xdr:to>
      <xdr:col>32</xdr:col>
      <xdr:colOff>187325</xdr:colOff>
      <xdr:row>39</xdr:row>
      <xdr:rowOff>76998</xdr:rowOff>
    </xdr:to>
    <xdr:cxnSp macro="">
      <xdr:nvCxnSpPr>
        <xdr:cNvPr id="751" name="直線コネクタ 750"/>
        <xdr:cNvCxnSpPr/>
      </xdr:nvCxnSpPr>
      <xdr:spPr>
        <a:xfrm>
          <a:off x="21323300" y="6761045"/>
          <a:ext cx="8382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6803</xdr:rowOff>
    </xdr:from>
    <xdr:ext cx="378565" cy="259045"/>
    <xdr:sp macro="" textlink="">
      <xdr:nvSpPr>
        <xdr:cNvPr id="752" name="諸支出金平均値テキスト"/>
        <xdr:cNvSpPr txBox="1"/>
      </xdr:nvSpPr>
      <xdr:spPr>
        <a:xfrm>
          <a:off x="22212300" y="6693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74495</xdr:rowOff>
    </xdr:from>
    <xdr:to>
      <xdr:col>31</xdr:col>
      <xdr:colOff>34925</xdr:colOff>
      <xdr:row>39</xdr:row>
      <xdr:rowOff>92456</xdr:rowOff>
    </xdr:to>
    <xdr:cxnSp macro="">
      <xdr:nvCxnSpPr>
        <xdr:cNvPr id="754" name="直線コネクタ 753"/>
        <xdr:cNvCxnSpPr/>
      </xdr:nvCxnSpPr>
      <xdr:spPr>
        <a:xfrm flipV="1">
          <a:off x="20434300" y="676104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21299</xdr:rowOff>
    </xdr:from>
    <xdr:to>
      <xdr:col>31</xdr:col>
      <xdr:colOff>85725</xdr:colOff>
      <xdr:row>39</xdr:row>
      <xdr:rowOff>122899</xdr:rowOff>
    </xdr:to>
    <xdr:sp macro="" textlink="">
      <xdr:nvSpPr>
        <xdr:cNvPr id="755" name="フローチャート : 判断 754"/>
        <xdr:cNvSpPr/>
      </xdr:nvSpPr>
      <xdr:spPr>
        <a:xfrm>
          <a:off x="21272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139426</xdr:rowOff>
    </xdr:from>
    <xdr:ext cx="378565" cy="259045"/>
    <xdr:sp macro="" textlink="">
      <xdr:nvSpPr>
        <xdr:cNvPr id="756" name="テキスト ボックス 755"/>
        <xdr:cNvSpPr txBox="1"/>
      </xdr:nvSpPr>
      <xdr:spPr>
        <a:xfrm>
          <a:off x="21134017" y="648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88864</xdr:rowOff>
    </xdr:from>
    <xdr:to>
      <xdr:col>29</xdr:col>
      <xdr:colOff>517525</xdr:colOff>
      <xdr:row>39</xdr:row>
      <xdr:rowOff>92456</xdr:rowOff>
    </xdr:to>
    <xdr:cxnSp macro="">
      <xdr:nvCxnSpPr>
        <xdr:cNvPr id="757" name="直線コネクタ 756"/>
        <xdr:cNvCxnSpPr/>
      </xdr:nvCxnSpPr>
      <xdr:spPr>
        <a:xfrm>
          <a:off x="19545300" y="677541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171087</xdr:rowOff>
    </xdr:from>
    <xdr:to>
      <xdr:col>29</xdr:col>
      <xdr:colOff>568325</xdr:colOff>
      <xdr:row>39</xdr:row>
      <xdr:rowOff>101237</xdr:rowOff>
    </xdr:to>
    <xdr:sp macro="" textlink="">
      <xdr:nvSpPr>
        <xdr:cNvPr id="758" name="フローチャート : 判断 757"/>
        <xdr:cNvSpPr/>
      </xdr:nvSpPr>
      <xdr:spPr>
        <a:xfrm>
          <a:off x="20383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117764</xdr:rowOff>
    </xdr:from>
    <xdr:ext cx="378565" cy="259045"/>
    <xdr:sp macro="" textlink="">
      <xdr:nvSpPr>
        <xdr:cNvPr id="759" name="テキスト ボックス 758"/>
        <xdr:cNvSpPr txBox="1"/>
      </xdr:nvSpPr>
      <xdr:spPr>
        <a:xfrm>
          <a:off x="20245017" y="646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30843</xdr:rowOff>
    </xdr:from>
    <xdr:to>
      <xdr:col>28</xdr:col>
      <xdr:colOff>314325</xdr:colOff>
      <xdr:row>39</xdr:row>
      <xdr:rowOff>88864</xdr:rowOff>
    </xdr:to>
    <xdr:cxnSp macro="">
      <xdr:nvCxnSpPr>
        <xdr:cNvPr id="760" name="直線コネクタ 759"/>
        <xdr:cNvCxnSpPr/>
      </xdr:nvCxnSpPr>
      <xdr:spPr>
        <a:xfrm>
          <a:off x="18656300" y="6545943"/>
          <a:ext cx="889000" cy="2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165536</xdr:rowOff>
    </xdr:from>
    <xdr:to>
      <xdr:col>28</xdr:col>
      <xdr:colOff>365125</xdr:colOff>
      <xdr:row>39</xdr:row>
      <xdr:rowOff>95686</xdr:rowOff>
    </xdr:to>
    <xdr:sp macro="" textlink="">
      <xdr:nvSpPr>
        <xdr:cNvPr id="761" name="フローチャート : 判断 760"/>
        <xdr:cNvSpPr/>
      </xdr:nvSpPr>
      <xdr:spPr>
        <a:xfrm>
          <a:off x="19494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112212</xdr:rowOff>
    </xdr:from>
    <xdr:ext cx="378565" cy="259045"/>
    <xdr:sp macro="" textlink="">
      <xdr:nvSpPr>
        <xdr:cNvPr id="762" name="テキスト ボックス 761"/>
        <xdr:cNvSpPr txBox="1"/>
      </xdr:nvSpPr>
      <xdr:spPr>
        <a:xfrm>
          <a:off x="19356017" y="645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27722</xdr:rowOff>
    </xdr:from>
    <xdr:to>
      <xdr:col>27</xdr:col>
      <xdr:colOff>161925</xdr:colOff>
      <xdr:row>39</xdr:row>
      <xdr:rowOff>129322</xdr:rowOff>
    </xdr:to>
    <xdr:sp macro="" textlink="">
      <xdr:nvSpPr>
        <xdr:cNvPr id="763" name="フローチャート : 判断 762"/>
        <xdr:cNvSpPr/>
      </xdr:nvSpPr>
      <xdr:spPr>
        <a:xfrm>
          <a:off x="18605500" y="671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120449</xdr:rowOff>
    </xdr:from>
    <xdr:ext cx="378565" cy="259045"/>
    <xdr:sp macro="" textlink="">
      <xdr:nvSpPr>
        <xdr:cNvPr id="764" name="テキスト ボックス 763"/>
        <xdr:cNvSpPr txBox="1"/>
      </xdr:nvSpPr>
      <xdr:spPr>
        <a:xfrm>
          <a:off x="18467017" y="680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26198</xdr:rowOff>
    </xdr:from>
    <xdr:to>
      <xdr:col>32</xdr:col>
      <xdr:colOff>238125</xdr:colOff>
      <xdr:row>39</xdr:row>
      <xdr:rowOff>127798</xdr:rowOff>
    </xdr:to>
    <xdr:sp macro="" textlink="">
      <xdr:nvSpPr>
        <xdr:cNvPr id="770" name="円/楕円 769"/>
        <xdr:cNvSpPr/>
      </xdr:nvSpPr>
      <xdr:spPr>
        <a:xfrm>
          <a:off x="221107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157025</xdr:rowOff>
    </xdr:from>
    <xdr:ext cx="378565" cy="259045"/>
    <xdr:sp macro="" textlink="">
      <xdr:nvSpPr>
        <xdr:cNvPr id="771" name="諸支出金該当値テキスト"/>
        <xdr:cNvSpPr txBox="1"/>
      </xdr:nvSpPr>
      <xdr:spPr>
        <a:xfrm>
          <a:off x="22212300" y="650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23695</xdr:rowOff>
    </xdr:from>
    <xdr:to>
      <xdr:col>31</xdr:col>
      <xdr:colOff>85725</xdr:colOff>
      <xdr:row>39</xdr:row>
      <xdr:rowOff>125295</xdr:rowOff>
    </xdr:to>
    <xdr:sp macro="" textlink="">
      <xdr:nvSpPr>
        <xdr:cNvPr id="772" name="円/楕円 771"/>
        <xdr:cNvSpPr/>
      </xdr:nvSpPr>
      <xdr:spPr>
        <a:xfrm>
          <a:off x="21272500" y="67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116422</xdr:rowOff>
    </xdr:from>
    <xdr:ext cx="378565" cy="259045"/>
    <xdr:sp macro="" textlink="">
      <xdr:nvSpPr>
        <xdr:cNvPr id="773" name="テキスト ボックス 772"/>
        <xdr:cNvSpPr txBox="1"/>
      </xdr:nvSpPr>
      <xdr:spPr>
        <a:xfrm>
          <a:off x="21134017" y="680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41656</xdr:rowOff>
    </xdr:from>
    <xdr:to>
      <xdr:col>29</xdr:col>
      <xdr:colOff>568325</xdr:colOff>
      <xdr:row>39</xdr:row>
      <xdr:rowOff>143256</xdr:rowOff>
    </xdr:to>
    <xdr:sp macro="" textlink="">
      <xdr:nvSpPr>
        <xdr:cNvPr id="774" name="円/楕円 773"/>
        <xdr:cNvSpPr/>
      </xdr:nvSpPr>
      <xdr:spPr>
        <a:xfrm>
          <a:off x="20383500" y="67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134383</xdr:rowOff>
    </xdr:from>
    <xdr:ext cx="313932" cy="259045"/>
    <xdr:sp macro="" textlink="">
      <xdr:nvSpPr>
        <xdr:cNvPr id="775" name="テキスト ボックス 774"/>
        <xdr:cNvSpPr txBox="1"/>
      </xdr:nvSpPr>
      <xdr:spPr>
        <a:xfrm>
          <a:off x="20277333" y="6820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38064</xdr:rowOff>
    </xdr:from>
    <xdr:to>
      <xdr:col>28</xdr:col>
      <xdr:colOff>365125</xdr:colOff>
      <xdr:row>39</xdr:row>
      <xdr:rowOff>139664</xdr:rowOff>
    </xdr:to>
    <xdr:sp macro="" textlink="">
      <xdr:nvSpPr>
        <xdr:cNvPr id="776" name="円/楕円 775"/>
        <xdr:cNvSpPr/>
      </xdr:nvSpPr>
      <xdr:spPr>
        <a:xfrm>
          <a:off x="19494500" y="67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130791</xdr:rowOff>
    </xdr:from>
    <xdr:ext cx="313932" cy="259045"/>
    <xdr:sp macro="" textlink="">
      <xdr:nvSpPr>
        <xdr:cNvPr id="777" name="テキスト ボックス 776"/>
        <xdr:cNvSpPr txBox="1"/>
      </xdr:nvSpPr>
      <xdr:spPr>
        <a:xfrm>
          <a:off x="19388333" y="681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151493</xdr:rowOff>
    </xdr:from>
    <xdr:to>
      <xdr:col>27</xdr:col>
      <xdr:colOff>161925</xdr:colOff>
      <xdr:row>38</xdr:row>
      <xdr:rowOff>81643</xdr:rowOff>
    </xdr:to>
    <xdr:sp macro="" textlink="">
      <xdr:nvSpPr>
        <xdr:cNvPr id="778" name="円/楕円 777"/>
        <xdr:cNvSpPr/>
      </xdr:nvSpPr>
      <xdr:spPr>
        <a:xfrm>
          <a:off x="18605500" y="64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98170</xdr:rowOff>
    </xdr:from>
    <xdr:ext cx="469744" cy="259045"/>
    <xdr:sp macro="" textlink="">
      <xdr:nvSpPr>
        <xdr:cNvPr id="779" name="テキスト ボックス 778"/>
        <xdr:cNvSpPr txBox="1"/>
      </xdr:nvSpPr>
      <xdr:spPr>
        <a:xfrm>
          <a:off x="18421427" y="627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大型普通建設事業では、総務費において市庁舎耐震改修事業費の減により前年度比▲</a:t>
          </a:r>
          <a:r>
            <a:rPr kumimoji="1" lang="en-US" altLang="ja-JP" sz="1300" baseline="0">
              <a:latin typeface="ＭＳ Ｐゴシック"/>
            </a:rPr>
            <a:t>37,682</a:t>
          </a:r>
          <a:r>
            <a:rPr kumimoji="1" lang="ja-JP" altLang="en-US" sz="1300" baseline="0">
              <a:latin typeface="ＭＳ Ｐゴシック"/>
            </a:rPr>
            <a:t>円となった一方、教育費において市民の家・水力発電記念館整備事業費の増により前年度比</a:t>
          </a:r>
          <a:r>
            <a:rPr kumimoji="1" lang="en-US" altLang="ja-JP" sz="1300" baseline="0">
              <a:latin typeface="ＭＳ Ｐゴシック"/>
            </a:rPr>
            <a:t>18,312</a:t>
          </a:r>
          <a:r>
            <a:rPr kumimoji="1" lang="ja-JP" altLang="en-US" sz="1300" baseline="0">
              <a:latin typeface="ＭＳ Ｐゴシック"/>
            </a:rPr>
            <a:t>円増となり類似団体平均値を上回っている。</a:t>
          </a:r>
          <a:endParaRPr kumimoji="1" lang="en-US" altLang="ja-JP" sz="1300" baseline="0">
            <a:latin typeface="ＭＳ Ｐゴシック"/>
          </a:endParaRPr>
        </a:p>
        <a:p>
          <a:r>
            <a:rPr kumimoji="1" lang="ja-JP" altLang="en-US" sz="1300">
              <a:latin typeface="ＭＳ Ｐゴシック"/>
            </a:rPr>
            <a:t>今後も小千谷総合病院跡地整備事業及び防災公園整備事業など大型普通建設事業が控えており、公債費の増が想定される。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地方消費税交付金の増額等により実質単年度収支は黒字へ転じたが、今後も病院統合支援など多額の財政調整基金取崩を想定しており、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行政改革による徹底的な事務事業の見直しを行い財政基盤の強化に努める。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国民健康保険特別会計は、平成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年度以降黒字に転じ健全な運営に努めている。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ガス事業会計は、販売量の減などにより減少傾向となっている。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連結ベースの黒字額は、ガス事業会計や水道事業会計などの企業会計が多くを占めていることから、企業会計への補助金や負担金の見直しを含めた中長期的な財政見通しが必要となってくる。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全会計を通し、年度ごとの増減はあるものの、収支黒字であり健全な運営であると言える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災害復旧債の算入終了などにより「算入公債費等」が減少したため、「実質公債費比率の分子」は微増している。</a:t>
          </a:r>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今後も引き続き交付税措置のある地方債を有効活用し、より一層適正な地方債の管理に努めていく。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債等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の償還終了による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及び退職手当負担見込額の減により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逓減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今後も、大型普通建設事業及び財政調整基金取崩が見込まれており、引き続き適正な地方債の管理に努める。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37,130
36,962
155.19
17,460,307
16,553,236
871,996
10,393,385
16,369,991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37,130
36,962
155.19
17,460,307
16,553,236
871,996
10,393,385
16,369,991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37,130
36,962
155.19
17,460,307
16,553,236
871,996
10,393,385
16,369,991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17460307</v>
      </c>
      <c r="BO4" s="409"/>
      <c r="BP4" s="409"/>
      <c r="BQ4" s="409"/>
      <c r="BR4" s="409"/>
      <c r="BS4" s="409"/>
      <c r="BT4" s="409"/>
      <c r="BU4" s="410"/>
      <c r="BV4" s="408">
        <v>18063981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8.4</v>
      </c>
      <c r="CU4" s="586"/>
      <c r="CV4" s="586"/>
      <c r="CW4" s="586"/>
      <c r="CX4" s="586"/>
      <c r="CY4" s="586"/>
      <c r="CZ4" s="586"/>
      <c r="DA4" s="587"/>
      <c r="DB4" s="585">
        <v>4.3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16553236</v>
      </c>
      <c r="BO5" s="414"/>
      <c r="BP5" s="414"/>
      <c r="BQ5" s="414"/>
      <c r="BR5" s="414"/>
      <c r="BS5" s="414"/>
      <c r="BT5" s="414"/>
      <c r="BU5" s="415"/>
      <c r="BV5" s="413">
        <v>17629336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83.1</v>
      </c>
      <c r="CU5" s="384"/>
      <c r="CV5" s="384"/>
      <c r="CW5" s="384"/>
      <c r="CX5" s="384"/>
      <c r="CY5" s="384"/>
      <c r="CZ5" s="384"/>
      <c r="DA5" s="385"/>
      <c r="DB5" s="383">
        <v>89.4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907071</v>
      </c>
      <c r="BO6" s="414"/>
      <c r="BP6" s="414"/>
      <c r="BQ6" s="414"/>
      <c r="BR6" s="414"/>
      <c r="BS6" s="414"/>
      <c r="BT6" s="414"/>
      <c r="BU6" s="415"/>
      <c r="BV6" s="413">
        <v>434645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89.6</v>
      </c>
      <c r="CU6" s="560"/>
      <c r="CV6" s="560"/>
      <c r="CW6" s="560"/>
      <c r="CX6" s="560"/>
      <c r="CY6" s="560"/>
      <c r="CZ6" s="560"/>
      <c r="DA6" s="561"/>
      <c r="DB6" s="559">
        <v>96.8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35075</v>
      </c>
      <c r="BO7" s="414"/>
      <c r="BP7" s="414"/>
      <c r="BQ7" s="414"/>
      <c r="BR7" s="414"/>
      <c r="BS7" s="414"/>
      <c r="BT7" s="414"/>
      <c r="BU7" s="415"/>
      <c r="BV7" s="413">
        <v>3780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10393385</v>
      </c>
      <c r="CU7" s="414"/>
      <c r="CV7" s="414"/>
      <c r="CW7" s="414"/>
      <c r="CX7" s="414"/>
      <c r="CY7" s="414"/>
      <c r="CZ7" s="414"/>
      <c r="DA7" s="415"/>
      <c r="DB7" s="413">
        <v>9992917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871996</v>
      </c>
      <c r="BO8" s="414"/>
      <c r="BP8" s="414"/>
      <c r="BQ8" s="414"/>
      <c r="BR8" s="414"/>
      <c r="BS8" s="414"/>
      <c r="BT8" s="414"/>
      <c r="BU8" s="415"/>
      <c r="BV8" s="413">
        <v>430865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0.54</v>
      </c>
      <c r="CU8" s="523"/>
      <c r="CV8" s="523"/>
      <c r="CW8" s="523"/>
      <c r="CX8" s="523"/>
      <c r="CY8" s="523"/>
      <c r="CZ8" s="523"/>
      <c r="DA8" s="524"/>
      <c r="DB8" s="522">
        <v>0.55000000000000004</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36498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441131</v>
      </c>
      <c r="BO9" s="414"/>
      <c r="BP9" s="414"/>
      <c r="BQ9" s="414"/>
      <c r="BR9" s="414"/>
      <c r="BS9" s="414"/>
      <c r="BT9" s="414"/>
      <c r="BU9" s="415"/>
      <c r="BV9" s="413">
        <v>8592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11.9</v>
      </c>
      <c r="CU9" s="384"/>
      <c r="CV9" s="384"/>
      <c r="CW9" s="384"/>
      <c r="CX9" s="384"/>
      <c r="CY9" s="384"/>
      <c r="CZ9" s="384"/>
      <c r="DA9" s="385"/>
      <c r="DB9" s="383">
        <v>12.2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38600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217251</v>
      </c>
      <c r="BO10" s="414"/>
      <c r="BP10" s="414"/>
      <c r="BQ10" s="414"/>
      <c r="BR10" s="414"/>
      <c r="BS10" s="414"/>
      <c r="BT10" s="414"/>
      <c r="BU10" s="415"/>
      <c r="BV10" s="413">
        <v>213261</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37130</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v>550000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36962</v>
      </c>
      <c r="S13" s="515"/>
      <c r="T13" s="515"/>
      <c r="U13" s="515"/>
      <c r="V13" s="516"/>
      <c r="W13" s="502" t="s">
        <v>119</v>
      </c>
      <c r="X13" s="426"/>
      <c r="Y13" s="426"/>
      <c r="Z13" s="426"/>
      <c r="AA13" s="426"/>
      <c r="AB13" s="427"/>
      <c r="AC13" s="389">
        <v>1541</v>
      </c>
      <c r="AD13" s="390"/>
      <c r="AE13" s="390"/>
      <c r="AF13" s="390"/>
      <c r="AG13" s="391"/>
      <c r="AH13" s="389">
        <v>1872</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658382</v>
      </c>
      <c r="BO13" s="414"/>
      <c r="BP13" s="414"/>
      <c r="BQ13" s="414"/>
      <c r="BR13" s="414"/>
      <c r="BS13" s="414"/>
      <c r="BT13" s="414"/>
      <c r="BU13" s="415"/>
      <c r="BV13" s="413">
        <v>-328147</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9.1</v>
      </c>
      <c r="CU13" s="384"/>
      <c r="CV13" s="384"/>
      <c r="CW13" s="384"/>
      <c r="CX13" s="384"/>
      <c r="CY13" s="384"/>
      <c r="CZ13" s="384"/>
      <c r="DA13" s="385"/>
      <c r="DB13" s="383">
        <v>9.8000000000000007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37620</v>
      </c>
      <c r="S14" s="515"/>
      <c r="T14" s="515"/>
      <c r="U14" s="515"/>
      <c r="V14" s="516"/>
      <c r="W14" s="517"/>
      <c r="X14" s="429"/>
      <c r="Y14" s="429"/>
      <c r="Z14" s="429"/>
      <c r="AA14" s="429"/>
      <c r="AB14" s="430"/>
      <c r="AC14" s="507">
        <v>7.9</v>
      </c>
      <c r="AD14" s="508"/>
      <c r="AE14" s="508"/>
      <c r="AF14" s="508"/>
      <c r="AG14" s="509"/>
      <c r="AH14" s="507">
        <v>8.8000000000000007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56.9</v>
      </c>
      <c r="CU14" s="486"/>
      <c r="CV14" s="486"/>
      <c r="CW14" s="486"/>
      <c r="CX14" s="486"/>
      <c r="CY14" s="486"/>
      <c r="CZ14" s="486"/>
      <c r="DA14" s="487"/>
      <c r="DB14" s="518">
        <v>69.900000000000006</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37455</v>
      </c>
      <c r="S15" s="515"/>
      <c r="T15" s="515"/>
      <c r="U15" s="515"/>
      <c r="V15" s="516"/>
      <c r="W15" s="502" t="s">
        <v>126</v>
      </c>
      <c r="X15" s="426"/>
      <c r="Y15" s="426"/>
      <c r="Z15" s="426"/>
      <c r="AA15" s="426"/>
      <c r="AB15" s="427"/>
      <c r="AC15" s="389">
        <v>7543</v>
      </c>
      <c r="AD15" s="390"/>
      <c r="AE15" s="390"/>
      <c r="AF15" s="390"/>
      <c r="AG15" s="391"/>
      <c r="AH15" s="389">
        <v>8927</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4490467</v>
      </c>
      <c r="BO15" s="409"/>
      <c r="BP15" s="409"/>
      <c r="BQ15" s="409"/>
      <c r="BR15" s="409"/>
      <c r="BS15" s="409"/>
      <c r="BT15" s="409"/>
      <c r="BU15" s="410"/>
      <c r="BV15" s="408">
        <v>4368382</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38.799999999999997</v>
      </c>
      <c r="AD16" s="508"/>
      <c r="AE16" s="508"/>
      <c r="AF16" s="508"/>
      <c r="AG16" s="509"/>
      <c r="AH16" s="507">
        <v>42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8399771</v>
      </c>
      <c r="BO16" s="414"/>
      <c r="BP16" s="414"/>
      <c r="BQ16" s="414"/>
      <c r="BR16" s="414"/>
      <c r="BS16" s="414"/>
      <c r="BT16" s="414"/>
      <c r="BU16" s="415"/>
      <c r="BV16" s="413">
        <v>7987192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10358</v>
      </c>
      <c r="AD17" s="390"/>
      <c r="AE17" s="390"/>
      <c r="AF17" s="390"/>
      <c r="AG17" s="391"/>
      <c r="AH17" s="389">
        <v>10408</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5717727</v>
      </c>
      <c r="BO17" s="414"/>
      <c r="BP17" s="414"/>
      <c r="BQ17" s="414"/>
      <c r="BR17" s="414"/>
      <c r="BS17" s="414"/>
      <c r="BT17" s="414"/>
      <c r="BU17" s="415"/>
      <c r="BV17" s="413">
        <v>5614861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155.19</v>
      </c>
      <c r="M18" s="478"/>
      <c r="N18" s="478"/>
      <c r="O18" s="478"/>
      <c r="P18" s="478"/>
      <c r="Q18" s="478"/>
      <c r="R18" s="479"/>
      <c r="S18" s="479"/>
      <c r="T18" s="479"/>
      <c r="U18" s="479"/>
      <c r="V18" s="480"/>
      <c r="W18" s="494"/>
      <c r="X18" s="495"/>
      <c r="Y18" s="495"/>
      <c r="Z18" s="495"/>
      <c r="AA18" s="495"/>
      <c r="AB18" s="503"/>
      <c r="AC18" s="377">
        <v>53.3</v>
      </c>
      <c r="AD18" s="378"/>
      <c r="AE18" s="378"/>
      <c r="AF18" s="378"/>
      <c r="AG18" s="481"/>
      <c r="AH18" s="377">
        <v>49</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8810521</v>
      </c>
      <c r="BO18" s="414"/>
      <c r="BP18" s="414"/>
      <c r="BQ18" s="414"/>
      <c r="BR18" s="414"/>
      <c r="BS18" s="414"/>
      <c r="BT18" s="414"/>
      <c r="BU18" s="415"/>
      <c r="BV18" s="413">
        <v>8949844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235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12769310</v>
      </c>
      <c r="BO19" s="414"/>
      <c r="BP19" s="414"/>
      <c r="BQ19" s="414"/>
      <c r="BR19" s="414"/>
      <c r="BS19" s="414"/>
      <c r="BT19" s="414"/>
      <c r="BU19" s="415"/>
      <c r="BV19" s="413">
        <v>12798659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12165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16369991</v>
      </c>
      <c r="BO23" s="414"/>
      <c r="BP23" s="414"/>
      <c r="BQ23" s="414"/>
      <c r="BR23" s="414"/>
      <c r="BS23" s="414"/>
      <c r="BT23" s="414"/>
      <c r="BU23" s="415"/>
      <c r="BV23" s="413">
        <v>16660757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8510</v>
      </c>
      <c r="R24" s="390"/>
      <c r="S24" s="390"/>
      <c r="T24" s="390"/>
      <c r="U24" s="390"/>
      <c r="V24" s="391"/>
      <c r="W24" s="455"/>
      <c r="X24" s="446"/>
      <c r="Y24" s="447"/>
      <c r="Z24" s="386" t="s">
        <v>149</v>
      </c>
      <c r="AA24" s="387"/>
      <c r="AB24" s="387"/>
      <c r="AC24" s="387"/>
      <c r="AD24" s="387"/>
      <c r="AE24" s="387"/>
      <c r="AF24" s="387"/>
      <c r="AG24" s="388"/>
      <c r="AH24" s="389">
        <v>377</v>
      </c>
      <c r="AI24" s="390"/>
      <c r="AJ24" s="390"/>
      <c r="AK24" s="390"/>
      <c r="AL24" s="391"/>
      <c r="AM24" s="389">
        <v>1120444</v>
      </c>
      <c r="AN24" s="390"/>
      <c r="AO24" s="390"/>
      <c r="AP24" s="390"/>
      <c r="AQ24" s="390"/>
      <c r="AR24" s="391"/>
      <c r="AS24" s="389">
        <v>2972</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15768975</v>
      </c>
      <c r="BO24" s="414"/>
      <c r="BP24" s="414"/>
      <c r="BQ24" s="414"/>
      <c r="BR24" s="414"/>
      <c r="BS24" s="414"/>
      <c r="BT24" s="414"/>
      <c r="BU24" s="415"/>
      <c r="BV24" s="413">
        <v>15884546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6440</v>
      </c>
      <c r="R25" s="390"/>
      <c r="S25" s="390"/>
      <c r="T25" s="390"/>
      <c r="U25" s="390"/>
      <c r="V25" s="391"/>
      <c r="W25" s="455"/>
      <c r="X25" s="446"/>
      <c r="Y25" s="447"/>
      <c r="Z25" s="386" t="s">
        <v>152</v>
      </c>
      <c r="AA25" s="387"/>
      <c r="AB25" s="387"/>
      <c r="AC25" s="387"/>
      <c r="AD25" s="387"/>
      <c r="AE25" s="387"/>
      <c r="AF25" s="387"/>
      <c r="AG25" s="388"/>
      <c r="AH25" s="389">
        <v>61</v>
      </c>
      <c r="AI25" s="390"/>
      <c r="AJ25" s="390"/>
      <c r="AK25" s="390"/>
      <c r="AL25" s="391"/>
      <c r="AM25" s="389">
        <v>195505</v>
      </c>
      <c r="AN25" s="390"/>
      <c r="AO25" s="390"/>
      <c r="AP25" s="390"/>
      <c r="AQ25" s="390"/>
      <c r="AR25" s="391"/>
      <c r="AS25" s="389">
        <v>3205</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161396</v>
      </c>
      <c r="BO25" s="409"/>
      <c r="BP25" s="409"/>
      <c r="BQ25" s="409"/>
      <c r="BR25" s="409"/>
      <c r="BS25" s="409"/>
      <c r="BT25" s="409"/>
      <c r="BU25" s="410"/>
      <c r="BV25" s="408">
        <v>178846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5680</v>
      </c>
      <c r="R26" s="390"/>
      <c r="S26" s="390"/>
      <c r="T26" s="390"/>
      <c r="U26" s="390"/>
      <c r="V26" s="391"/>
      <c r="W26" s="455"/>
      <c r="X26" s="446"/>
      <c r="Y26" s="447"/>
      <c r="Z26" s="386" t="s">
        <v>155</v>
      </c>
      <c r="AA26" s="468"/>
      <c r="AB26" s="468"/>
      <c r="AC26" s="468"/>
      <c r="AD26" s="468"/>
      <c r="AE26" s="468"/>
      <c r="AF26" s="468"/>
      <c r="AG26" s="469"/>
      <c r="AH26" s="389">
        <v>50</v>
      </c>
      <c r="AI26" s="390"/>
      <c r="AJ26" s="390"/>
      <c r="AK26" s="390"/>
      <c r="AL26" s="391"/>
      <c r="AM26" s="389">
        <v>148250</v>
      </c>
      <c r="AN26" s="390"/>
      <c r="AO26" s="390"/>
      <c r="AP26" s="390"/>
      <c r="AQ26" s="390"/>
      <c r="AR26" s="391"/>
      <c r="AS26" s="389">
        <v>2965</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3920</v>
      </c>
      <c r="R27" s="390"/>
      <c r="S27" s="390"/>
      <c r="T27" s="390"/>
      <c r="U27" s="390"/>
      <c r="V27" s="391"/>
      <c r="W27" s="455"/>
      <c r="X27" s="446"/>
      <c r="Y27" s="447"/>
      <c r="Z27" s="386" t="s">
        <v>158</v>
      </c>
      <c r="AA27" s="387"/>
      <c r="AB27" s="387"/>
      <c r="AC27" s="387"/>
      <c r="AD27" s="387"/>
      <c r="AE27" s="387"/>
      <c r="AF27" s="387"/>
      <c r="AG27" s="388"/>
      <c r="AH27" s="389">
        <v>2</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250000</v>
      </c>
      <c r="BO27" s="417"/>
      <c r="BP27" s="417"/>
      <c r="BQ27" s="417"/>
      <c r="BR27" s="417"/>
      <c r="BS27" s="417"/>
      <c r="BT27" s="417"/>
      <c r="BU27" s="418"/>
      <c r="BV27" s="416">
        <v>250000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3220</v>
      </c>
      <c r="R28" s="390"/>
      <c r="S28" s="390"/>
      <c r="T28" s="390"/>
      <c r="U28" s="390"/>
      <c r="V28" s="391"/>
      <c r="W28" s="455"/>
      <c r="X28" s="446"/>
      <c r="Y28" s="447"/>
      <c r="Z28" s="386" t="s">
        <v>162</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4438024</v>
      </c>
      <c r="BO28" s="409"/>
      <c r="BP28" s="409"/>
      <c r="BQ28" s="409"/>
      <c r="BR28" s="409"/>
      <c r="BS28" s="409"/>
      <c r="BT28" s="409"/>
      <c r="BU28" s="410"/>
      <c r="BV28" s="408">
        <v>4220773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14</v>
      </c>
      <c r="M29" s="390"/>
      <c r="N29" s="390"/>
      <c r="O29" s="390"/>
      <c r="P29" s="391"/>
      <c r="Q29" s="389">
        <v>3050</v>
      </c>
      <c r="R29" s="390"/>
      <c r="S29" s="390"/>
      <c r="T29" s="390"/>
      <c r="U29" s="390"/>
      <c r="V29" s="391"/>
      <c r="W29" s="456"/>
      <c r="X29" s="457"/>
      <c r="Y29" s="458"/>
      <c r="Z29" s="386" t="s">
        <v>166</v>
      </c>
      <c r="AA29" s="387"/>
      <c r="AB29" s="387"/>
      <c r="AC29" s="387"/>
      <c r="AD29" s="387"/>
      <c r="AE29" s="387"/>
      <c r="AF29" s="387"/>
      <c r="AG29" s="388"/>
      <c r="AH29" s="389">
        <v>379</v>
      </c>
      <c r="AI29" s="390"/>
      <c r="AJ29" s="390"/>
      <c r="AK29" s="390"/>
      <c r="AL29" s="391"/>
      <c r="AM29" s="389">
        <v>1129658</v>
      </c>
      <c r="AN29" s="390"/>
      <c r="AO29" s="390"/>
      <c r="AP29" s="390"/>
      <c r="AQ29" s="390"/>
      <c r="AR29" s="391"/>
      <c r="AS29" s="389">
        <v>2981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284344</v>
      </c>
      <c r="BO29" s="414"/>
      <c r="BP29" s="414"/>
      <c r="BQ29" s="414"/>
      <c r="BR29" s="414"/>
      <c r="BS29" s="414"/>
      <c r="BT29" s="414"/>
      <c r="BU29" s="415"/>
      <c r="BV29" s="413">
        <v>284274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93.3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2617277</v>
      </c>
      <c r="BO30" s="417"/>
      <c r="BP30" s="417"/>
      <c r="BQ30" s="417"/>
      <c r="BR30" s="417"/>
      <c r="BS30" s="417"/>
      <c r="BT30" s="417"/>
      <c r="BU30" s="418"/>
      <c r="BV30" s="416">
        <v>2866711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ガス事業会計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IF('各会計、関係団体の財政状況及び健全化判断比率'!B35="","",'各会計、関係団体の財政状況及び健全化判断比率'!B35)</f>
        <v>工業団地事業特別会計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新潟県市町村総合事務組合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小千谷観光開発</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新潟県市町村総合事務組合
（職員退職手当支給事業特別会計）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7</v>
      </c>
      <c r="AN36" s="373"/>
      <c r="AO36" s="372" t="str">
        <f>IF('各会計、関係団体の財政状況及び健全化判断比率'!B33="","",'各会計、関係団体の財政状況及び健全化判断比率'!B33)</f>
        <v>工業用水道事業会計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新潟県市町村総合事務組合
（消防団員等公務災害補償事業特別会計）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f t="shared" si="0"/>
        <v>8</v>
      </c>
      <c r="AN37" s="373"/>
      <c r="AO37" s="372" t="str">
        <f>IF('各会計、関係団体の財政状況及び健全化判断比率'!B34="","",'各会計、関係団体の財政状況及び健全化判断比率'!B34)</f>
        <v>下水道事業会計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新潟県市町村総合事務組合
（消防賞じゅつ金支給事業特別会計）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新潟県市町村総合事務組合
（非常勤職員公務災害補償等事業特別会計）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新潟県市町村総合事務組合
（交通災害共済事業特別会計）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新潟県後期高齢者医療広域連合
（一般会計）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新潟県後期高齢者医療広域連合
（後期高齢者医療特別会計）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魚沼地区障害福祉組合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魚沼地域特別養護老人ホーム組合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5100092</v>
      </c>
      <c r="S5" s="669"/>
      <c r="T5" s="669"/>
      <c r="U5" s="669"/>
      <c r="V5" s="669"/>
      <c r="W5" s="669"/>
      <c r="X5" s="669"/>
      <c r="Y5" s="716"/>
      <c r="Z5" s="729">
        <v>29.2</v>
      </c>
      <c r="AA5" s="729"/>
      <c r="AB5" s="729"/>
      <c r="AC5" s="729"/>
      <c r="AD5" s="730">
        <v>4924862</v>
      </c>
      <c r="AE5" s="730"/>
      <c r="AF5" s="730"/>
      <c r="AG5" s="730"/>
      <c r="AH5" s="730"/>
      <c r="AI5" s="730"/>
      <c r="AJ5" s="730"/>
      <c r="AK5" s="730"/>
      <c r="AL5" s="717">
        <v>50.1</v>
      </c>
      <c r="AM5" s="686"/>
      <c r="AN5" s="686"/>
      <c r="AO5" s="718"/>
      <c r="AP5" s="705" t="s">
        <v>205</v>
      </c>
      <c r="AQ5" s="706"/>
      <c r="AR5" s="706"/>
      <c r="AS5" s="706"/>
      <c r="AT5" s="706"/>
      <c r="AU5" s="706"/>
      <c r="AV5" s="706"/>
      <c r="AW5" s="706"/>
      <c r="AX5" s="706"/>
      <c r="AY5" s="706"/>
      <c r="AZ5" s="706"/>
      <c r="BA5" s="706"/>
      <c r="BB5" s="706"/>
      <c r="BC5" s="706"/>
      <c r="BD5" s="706"/>
      <c r="BE5" s="706"/>
      <c r="BF5" s="707"/>
      <c r="BG5" s="618">
        <v>4924862</v>
      </c>
      <c r="BH5" s="619"/>
      <c r="BI5" s="619"/>
      <c r="BJ5" s="619"/>
      <c r="BK5" s="619"/>
      <c r="BL5" s="619"/>
      <c r="BM5" s="619"/>
      <c r="BN5" s="620"/>
      <c r="BO5" s="671">
        <v>96.6</v>
      </c>
      <c r="BP5" s="671"/>
      <c r="BQ5" s="671"/>
      <c r="BR5" s="671"/>
      <c r="BS5" s="672">
        <v>37443</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151453</v>
      </c>
      <c r="S6" s="619"/>
      <c r="T6" s="619"/>
      <c r="U6" s="619"/>
      <c r="V6" s="619"/>
      <c r="W6" s="619"/>
      <c r="X6" s="619"/>
      <c r="Y6" s="620"/>
      <c r="Z6" s="671">
        <v>0.9</v>
      </c>
      <c r="AA6" s="671"/>
      <c r="AB6" s="671"/>
      <c r="AC6" s="671"/>
      <c r="AD6" s="672">
        <v>151453</v>
      </c>
      <c r="AE6" s="672"/>
      <c r="AF6" s="672"/>
      <c r="AG6" s="672"/>
      <c r="AH6" s="672"/>
      <c r="AI6" s="672"/>
      <c r="AJ6" s="672"/>
      <c r="AK6" s="672"/>
      <c r="AL6" s="641">
        <v>1.5</v>
      </c>
      <c r="AM6" s="673"/>
      <c r="AN6" s="673"/>
      <c r="AO6" s="674"/>
      <c r="AP6" s="615" t="s">
        <v>210</v>
      </c>
      <c r="AQ6" s="616"/>
      <c r="AR6" s="616"/>
      <c r="AS6" s="616"/>
      <c r="AT6" s="616"/>
      <c r="AU6" s="616"/>
      <c r="AV6" s="616"/>
      <c r="AW6" s="616"/>
      <c r="AX6" s="616"/>
      <c r="AY6" s="616"/>
      <c r="AZ6" s="616"/>
      <c r="BA6" s="616"/>
      <c r="BB6" s="616"/>
      <c r="BC6" s="616"/>
      <c r="BD6" s="616"/>
      <c r="BE6" s="616"/>
      <c r="BF6" s="617"/>
      <c r="BG6" s="618">
        <v>4924862</v>
      </c>
      <c r="BH6" s="619"/>
      <c r="BI6" s="619"/>
      <c r="BJ6" s="619"/>
      <c r="BK6" s="619"/>
      <c r="BL6" s="619"/>
      <c r="BM6" s="619"/>
      <c r="BN6" s="620"/>
      <c r="BO6" s="671">
        <v>96.6</v>
      </c>
      <c r="BP6" s="671"/>
      <c r="BQ6" s="671"/>
      <c r="BR6" s="671"/>
      <c r="BS6" s="672">
        <v>37443</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152998</v>
      </c>
      <c r="CS6" s="619"/>
      <c r="CT6" s="619"/>
      <c r="CU6" s="619"/>
      <c r="CV6" s="619"/>
      <c r="CW6" s="619"/>
      <c r="CX6" s="619"/>
      <c r="CY6" s="620"/>
      <c r="CZ6" s="671">
        <v>0.9</v>
      </c>
      <c r="DA6" s="671"/>
      <c r="DB6" s="671"/>
      <c r="DC6" s="671"/>
      <c r="DD6" s="624" t="s">
        <v>212</v>
      </c>
      <c r="DE6" s="619"/>
      <c r="DF6" s="619"/>
      <c r="DG6" s="619"/>
      <c r="DH6" s="619"/>
      <c r="DI6" s="619"/>
      <c r="DJ6" s="619"/>
      <c r="DK6" s="619"/>
      <c r="DL6" s="619"/>
      <c r="DM6" s="619"/>
      <c r="DN6" s="619"/>
      <c r="DO6" s="619"/>
      <c r="DP6" s="620"/>
      <c r="DQ6" s="624">
        <v>152998</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7123</v>
      </c>
      <c r="S7" s="619"/>
      <c r="T7" s="619"/>
      <c r="U7" s="619"/>
      <c r="V7" s="619"/>
      <c r="W7" s="619"/>
      <c r="X7" s="619"/>
      <c r="Y7" s="620"/>
      <c r="Z7" s="671">
        <v>0</v>
      </c>
      <c r="AA7" s="671"/>
      <c r="AB7" s="671"/>
      <c r="AC7" s="671"/>
      <c r="AD7" s="672">
        <v>7123</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1749102</v>
      </c>
      <c r="BH7" s="619"/>
      <c r="BI7" s="619"/>
      <c r="BJ7" s="619"/>
      <c r="BK7" s="619"/>
      <c r="BL7" s="619"/>
      <c r="BM7" s="619"/>
      <c r="BN7" s="620"/>
      <c r="BO7" s="671">
        <v>34.299999999999997</v>
      </c>
      <c r="BP7" s="671"/>
      <c r="BQ7" s="671"/>
      <c r="BR7" s="671"/>
      <c r="BS7" s="672">
        <v>37443</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2113214</v>
      </c>
      <c r="CS7" s="619"/>
      <c r="CT7" s="619"/>
      <c r="CU7" s="619"/>
      <c r="CV7" s="619"/>
      <c r="CW7" s="619"/>
      <c r="CX7" s="619"/>
      <c r="CY7" s="620"/>
      <c r="CZ7" s="671">
        <v>12.8</v>
      </c>
      <c r="DA7" s="671"/>
      <c r="DB7" s="671"/>
      <c r="DC7" s="671"/>
      <c r="DD7" s="624">
        <v>45401</v>
      </c>
      <c r="DE7" s="619"/>
      <c r="DF7" s="619"/>
      <c r="DG7" s="619"/>
      <c r="DH7" s="619"/>
      <c r="DI7" s="619"/>
      <c r="DJ7" s="619"/>
      <c r="DK7" s="619"/>
      <c r="DL7" s="619"/>
      <c r="DM7" s="619"/>
      <c r="DN7" s="619"/>
      <c r="DO7" s="619"/>
      <c r="DP7" s="620"/>
      <c r="DQ7" s="624">
        <v>1915619</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20308</v>
      </c>
      <c r="S8" s="619"/>
      <c r="T8" s="619"/>
      <c r="U8" s="619"/>
      <c r="V8" s="619"/>
      <c r="W8" s="619"/>
      <c r="X8" s="619"/>
      <c r="Y8" s="620"/>
      <c r="Z8" s="671">
        <v>0.1</v>
      </c>
      <c r="AA8" s="671"/>
      <c r="AB8" s="671"/>
      <c r="AC8" s="671"/>
      <c r="AD8" s="672">
        <v>20308</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63868</v>
      </c>
      <c r="BH8" s="619"/>
      <c r="BI8" s="619"/>
      <c r="BJ8" s="619"/>
      <c r="BK8" s="619"/>
      <c r="BL8" s="619"/>
      <c r="BM8" s="619"/>
      <c r="BN8" s="620"/>
      <c r="BO8" s="671">
        <v>1.3</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4497724</v>
      </c>
      <c r="CS8" s="619"/>
      <c r="CT8" s="619"/>
      <c r="CU8" s="619"/>
      <c r="CV8" s="619"/>
      <c r="CW8" s="619"/>
      <c r="CX8" s="619"/>
      <c r="CY8" s="620"/>
      <c r="CZ8" s="671">
        <v>27.2</v>
      </c>
      <c r="DA8" s="671"/>
      <c r="DB8" s="671"/>
      <c r="DC8" s="671"/>
      <c r="DD8" s="624">
        <v>136828</v>
      </c>
      <c r="DE8" s="619"/>
      <c r="DF8" s="619"/>
      <c r="DG8" s="619"/>
      <c r="DH8" s="619"/>
      <c r="DI8" s="619"/>
      <c r="DJ8" s="619"/>
      <c r="DK8" s="619"/>
      <c r="DL8" s="619"/>
      <c r="DM8" s="619"/>
      <c r="DN8" s="619"/>
      <c r="DO8" s="619"/>
      <c r="DP8" s="620"/>
      <c r="DQ8" s="624">
        <v>2659979</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17731</v>
      </c>
      <c r="S9" s="619"/>
      <c r="T9" s="619"/>
      <c r="U9" s="619"/>
      <c r="V9" s="619"/>
      <c r="W9" s="619"/>
      <c r="X9" s="619"/>
      <c r="Y9" s="620"/>
      <c r="Z9" s="671">
        <v>0.1</v>
      </c>
      <c r="AA9" s="671"/>
      <c r="AB9" s="671"/>
      <c r="AC9" s="671"/>
      <c r="AD9" s="672">
        <v>17731</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1360079</v>
      </c>
      <c r="BH9" s="619"/>
      <c r="BI9" s="619"/>
      <c r="BJ9" s="619"/>
      <c r="BK9" s="619"/>
      <c r="BL9" s="619"/>
      <c r="BM9" s="619"/>
      <c r="BN9" s="620"/>
      <c r="BO9" s="671">
        <v>26.7</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1246155</v>
      </c>
      <c r="CS9" s="619"/>
      <c r="CT9" s="619"/>
      <c r="CU9" s="619"/>
      <c r="CV9" s="619"/>
      <c r="CW9" s="619"/>
      <c r="CX9" s="619"/>
      <c r="CY9" s="620"/>
      <c r="CZ9" s="671">
        <v>7.5</v>
      </c>
      <c r="DA9" s="671"/>
      <c r="DB9" s="671"/>
      <c r="DC9" s="671"/>
      <c r="DD9" s="624">
        <v>65366</v>
      </c>
      <c r="DE9" s="619"/>
      <c r="DF9" s="619"/>
      <c r="DG9" s="619"/>
      <c r="DH9" s="619"/>
      <c r="DI9" s="619"/>
      <c r="DJ9" s="619"/>
      <c r="DK9" s="619"/>
      <c r="DL9" s="619"/>
      <c r="DM9" s="619"/>
      <c r="DN9" s="619"/>
      <c r="DO9" s="619"/>
      <c r="DP9" s="620"/>
      <c r="DQ9" s="624">
        <v>1054003</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729310</v>
      </c>
      <c r="S10" s="619"/>
      <c r="T10" s="619"/>
      <c r="U10" s="619"/>
      <c r="V10" s="619"/>
      <c r="W10" s="619"/>
      <c r="X10" s="619"/>
      <c r="Y10" s="620"/>
      <c r="Z10" s="671">
        <v>4.2</v>
      </c>
      <c r="AA10" s="671"/>
      <c r="AB10" s="671"/>
      <c r="AC10" s="671"/>
      <c r="AD10" s="672">
        <v>729310</v>
      </c>
      <c r="AE10" s="672"/>
      <c r="AF10" s="672"/>
      <c r="AG10" s="672"/>
      <c r="AH10" s="672"/>
      <c r="AI10" s="672"/>
      <c r="AJ10" s="672"/>
      <c r="AK10" s="672"/>
      <c r="AL10" s="641">
        <v>7.4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104282</v>
      </c>
      <c r="BH10" s="619"/>
      <c r="BI10" s="619"/>
      <c r="BJ10" s="619"/>
      <c r="BK10" s="619"/>
      <c r="BL10" s="619"/>
      <c r="BM10" s="619"/>
      <c r="BN10" s="620"/>
      <c r="BO10" s="671">
        <v>2</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61566</v>
      </c>
      <c r="CS10" s="619"/>
      <c r="CT10" s="619"/>
      <c r="CU10" s="619"/>
      <c r="CV10" s="619"/>
      <c r="CW10" s="619"/>
      <c r="CX10" s="619"/>
      <c r="CY10" s="620"/>
      <c r="CZ10" s="671">
        <v>0.4</v>
      </c>
      <c r="DA10" s="671"/>
      <c r="DB10" s="671"/>
      <c r="DC10" s="671"/>
      <c r="DD10" s="624">
        <v>14454</v>
      </c>
      <c r="DE10" s="619"/>
      <c r="DF10" s="619"/>
      <c r="DG10" s="619"/>
      <c r="DH10" s="619"/>
      <c r="DI10" s="619"/>
      <c r="DJ10" s="619"/>
      <c r="DK10" s="619"/>
      <c r="DL10" s="619"/>
      <c r="DM10" s="619"/>
      <c r="DN10" s="619"/>
      <c r="DO10" s="619"/>
      <c r="DP10" s="620"/>
      <c r="DQ10" s="624">
        <v>59144</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7575</v>
      </c>
      <c r="S11" s="619"/>
      <c r="T11" s="619"/>
      <c r="U11" s="619"/>
      <c r="V11" s="619"/>
      <c r="W11" s="619"/>
      <c r="X11" s="619"/>
      <c r="Y11" s="620"/>
      <c r="Z11" s="671">
        <v>0</v>
      </c>
      <c r="AA11" s="671"/>
      <c r="AB11" s="671"/>
      <c r="AC11" s="671"/>
      <c r="AD11" s="672">
        <v>7575</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220873</v>
      </c>
      <c r="BH11" s="619"/>
      <c r="BI11" s="619"/>
      <c r="BJ11" s="619"/>
      <c r="BK11" s="619"/>
      <c r="BL11" s="619"/>
      <c r="BM11" s="619"/>
      <c r="BN11" s="620"/>
      <c r="BO11" s="671">
        <v>4.3</v>
      </c>
      <c r="BP11" s="671"/>
      <c r="BQ11" s="671"/>
      <c r="BR11" s="671"/>
      <c r="BS11" s="624">
        <v>37443</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477348</v>
      </c>
      <c r="CS11" s="619"/>
      <c r="CT11" s="619"/>
      <c r="CU11" s="619"/>
      <c r="CV11" s="619"/>
      <c r="CW11" s="619"/>
      <c r="CX11" s="619"/>
      <c r="CY11" s="620"/>
      <c r="CZ11" s="671">
        <v>2.9</v>
      </c>
      <c r="DA11" s="671"/>
      <c r="DB11" s="671"/>
      <c r="DC11" s="671"/>
      <c r="DD11" s="624">
        <v>29777</v>
      </c>
      <c r="DE11" s="619"/>
      <c r="DF11" s="619"/>
      <c r="DG11" s="619"/>
      <c r="DH11" s="619"/>
      <c r="DI11" s="619"/>
      <c r="DJ11" s="619"/>
      <c r="DK11" s="619"/>
      <c r="DL11" s="619"/>
      <c r="DM11" s="619"/>
      <c r="DN11" s="619"/>
      <c r="DO11" s="619"/>
      <c r="DP11" s="620"/>
      <c r="DQ11" s="624">
        <v>223378</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2643320</v>
      </c>
      <c r="BH12" s="619"/>
      <c r="BI12" s="619"/>
      <c r="BJ12" s="619"/>
      <c r="BK12" s="619"/>
      <c r="BL12" s="619"/>
      <c r="BM12" s="619"/>
      <c r="BN12" s="620"/>
      <c r="BO12" s="671">
        <v>51.8</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719434</v>
      </c>
      <c r="CS12" s="619"/>
      <c r="CT12" s="619"/>
      <c r="CU12" s="619"/>
      <c r="CV12" s="619"/>
      <c r="CW12" s="619"/>
      <c r="CX12" s="619"/>
      <c r="CY12" s="620"/>
      <c r="CZ12" s="671">
        <v>4.3</v>
      </c>
      <c r="DA12" s="671"/>
      <c r="DB12" s="671"/>
      <c r="DC12" s="671"/>
      <c r="DD12" s="624" t="s">
        <v>107</v>
      </c>
      <c r="DE12" s="619"/>
      <c r="DF12" s="619"/>
      <c r="DG12" s="619"/>
      <c r="DH12" s="619"/>
      <c r="DI12" s="619"/>
      <c r="DJ12" s="619"/>
      <c r="DK12" s="619"/>
      <c r="DL12" s="619"/>
      <c r="DM12" s="619"/>
      <c r="DN12" s="619"/>
      <c r="DO12" s="619"/>
      <c r="DP12" s="620"/>
      <c r="DQ12" s="624">
        <v>218456</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25733</v>
      </c>
      <c r="S13" s="619"/>
      <c r="T13" s="619"/>
      <c r="U13" s="619"/>
      <c r="V13" s="619"/>
      <c r="W13" s="619"/>
      <c r="X13" s="619"/>
      <c r="Y13" s="620"/>
      <c r="Z13" s="671">
        <v>0.1</v>
      </c>
      <c r="AA13" s="671"/>
      <c r="AB13" s="671"/>
      <c r="AC13" s="671"/>
      <c r="AD13" s="672">
        <v>25733</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2636362</v>
      </c>
      <c r="BH13" s="619"/>
      <c r="BI13" s="619"/>
      <c r="BJ13" s="619"/>
      <c r="BK13" s="619"/>
      <c r="BL13" s="619"/>
      <c r="BM13" s="619"/>
      <c r="BN13" s="620"/>
      <c r="BO13" s="671">
        <v>51.7</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2462677</v>
      </c>
      <c r="CS13" s="619"/>
      <c r="CT13" s="619"/>
      <c r="CU13" s="619"/>
      <c r="CV13" s="619"/>
      <c r="CW13" s="619"/>
      <c r="CX13" s="619"/>
      <c r="CY13" s="620"/>
      <c r="CZ13" s="671">
        <v>14.9</v>
      </c>
      <c r="DA13" s="671"/>
      <c r="DB13" s="671"/>
      <c r="DC13" s="671"/>
      <c r="DD13" s="624">
        <v>696858</v>
      </c>
      <c r="DE13" s="619"/>
      <c r="DF13" s="619"/>
      <c r="DG13" s="619"/>
      <c r="DH13" s="619"/>
      <c r="DI13" s="619"/>
      <c r="DJ13" s="619"/>
      <c r="DK13" s="619"/>
      <c r="DL13" s="619"/>
      <c r="DM13" s="619"/>
      <c r="DN13" s="619"/>
      <c r="DO13" s="619"/>
      <c r="DP13" s="620"/>
      <c r="DQ13" s="624">
        <v>1866564</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92559</v>
      </c>
      <c r="BH14" s="619"/>
      <c r="BI14" s="619"/>
      <c r="BJ14" s="619"/>
      <c r="BK14" s="619"/>
      <c r="BL14" s="619"/>
      <c r="BM14" s="619"/>
      <c r="BN14" s="620"/>
      <c r="BO14" s="671">
        <v>1.8</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725944</v>
      </c>
      <c r="CS14" s="619"/>
      <c r="CT14" s="619"/>
      <c r="CU14" s="619"/>
      <c r="CV14" s="619"/>
      <c r="CW14" s="619"/>
      <c r="CX14" s="619"/>
      <c r="CY14" s="620"/>
      <c r="CZ14" s="671">
        <v>4.4000000000000004</v>
      </c>
      <c r="DA14" s="671"/>
      <c r="DB14" s="671"/>
      <c r="DC14" s="671"/>
      <c r="DD14" s="624">
        <v>71825</v>
      </c>
      <c r="DE14" s="619"/>
      <c r="DF14" s="619"/>
      <c r="DG14" s="619"/>
      <c r="DH14" s="619"/>
      <c r="DI14" s="619"/>
      <c r="DJ14" s="619"/>
      <c r="DK14" s="619"/>
      <c r="DL14" s="619"/>
      <c r="DM14" s="619"/>
      <c r="DN14" s="619"/>
      <c r="DO14" s="619"/>
      <c r="DP14" s="620"/>
      <c r="DQ14" s="624">
        <v>584365</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14553</v>
      </c>
      <c r="S15" s="619"/>
      <c r="T15" s="619"/>
      <c r="U15" s="619"/>
      <c r="V15" s="619"/>
      <c r="W15" s="619"/>
      <c r="X15" s="619"/>
      <c r="Y15" s="620"/>
      <c r="Z15" s="671">
        <v>0.1</v>
      </c>
      <c r="AA15" s="671"/>
      <c r="AB15" s="671"/>
      <c r="AC15" s="671"/>
      <c r="AD15" s="672">
        <v>14553</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241266</v>
      </c>
      <c r="BH15" s="619"/>
      <c r="BI15" s="619"/>
      <c r="BJ15" s="619"/>
      <c r="BK15" s="619"/>
      <c r="BL15" s="619"/>
      <c r="BM15" s="619"/>
      <c r="BN15" s="620"/>
      <c r="BO15" s="671">
        <v>4.7</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2448275</v>
      </c>
      <c r="CS15" s="619"/>
      <c r="CT15" s="619"/>
      <c r="CU15" s="619"/>
      <c r="CV15" s="619"/>
      <c r="CW15" s="619"/>
      <c r="CX15" s="619"/>
      <c r="CY15" s="620"/>
      <c r="CZ15" s="671">
        <v>14.8</v>
      </c>
      <c r="DA15" s="671"/>
      <c r="DB15" s="671"/>
      <c r="DC15" s="671"/>
      <c r="DD15" s="624">
        <v>1056736</v>
      </c>
      <c r="DE15" s="619"/>
      <c r="DF15" s="619"/>
      <c r="DG15" s="619"/>
      <c r="DH15" s="619"/>
      <c r="DI15" s="619"/>
      <c r="DJ15" s="619"/>
      <c r="DK15" s="619"/>
      <c r="DL15" s="619"/>
      <c r="DM15" s="619"/>
      <c r="DN15" s="619"/>
      <c r="DO15" s="619"/>
      <c r="DP15" s="620"/>
      <c r="DQ15" s="624">
        <v>1561123</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4860076</v>
      </c>
      <c r="S16" s="619"/>
      <c r="T16" s="619"/>
      <c r="U16" s="619"/>
      <c r="V16" s="619"/>
      <c r="W16" s="619"/>
      <c r="X16" s="619"/>
      <c r="Y16" s="620"/>
      <c r="Z16" s="671">
        <v>27.8</v>
      </c>
      <c r="AA16" s="671"/>
      <c r="AB16" s="671"/>
      <c r="AC16" s="671"/>
      <c r="AD16" s="672">
        <v>3906965</v>
      </c>
      <c r="AE16" s="672"/>
      <c r="AF16" s="672"/>
      <c r="AG16" s="672"/>
      <c r="AH16" s="672"/>
      <c r="AI16" s="672"/>
      <c r="AJ16" s="672"/>
      <c r="AK16" s="672"/>
      <c r="AL16" s="641">
        <v>39.700000000000003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v>198615</v>
      </c>
      <c r="BH16" s="619"/>
      <c r="BI16" s="619"/>
      <c r="BJ16" s="619"/>
      <c r="BK16" s="619"/>
      <c r="BL16" s="619"/>
      <c r="BM16" s="619"/>
      <c r="BN16" s="620"/>
      <c r="BO16" s="671">
        <v>3.9</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41346</v>
      </c>
      <c r="CS16" s="619"/>
      <c r="CT16" s="619"/>
      <c r="CU16" s="619"/>
      <c r="CV16" s="619"/>
      <c r="CW16" s="619"/>
      <c r="CX16" s="619"/>
      <c r="CY16" s="620"/>
      <c r="CZ16" s="671">
        <v>0.2</v>
      </c>
      <c r="DA16" s="671"/>
      <c r="DB16" s="671"/>
      <c r="DC16" s="671"/>
      <c r="DD16" s="624" t="s">
        <v>107</v>
      </c>
      <c r="DE16" s="619"/>
      <c r="DF16" s="619"/>
      <c r="DG16" s="619"/>
      <c r="DH16" s="619"/>
      <c r="DI16" s="619"/>
      <c r="DJ16" s="619"/>
      <c r="DK16" s="619"/>
      <c r="DL16" s="619"/>
      <c r="DM16" s="619"/>
      <c r="DN16" s="619"/>
      <c r="DO16" s="619"/>
      <c r="DP16" s="620"/>
      <c r="DQ16" s="624">
        <v>41346</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3906965</v>
      </c>
      <c r="S17" s="619"/>
      <c r="T17" s="619"/>
      <c r="U17" s="619"/>
      <c r="V17" s="619"/>
      <c r="W17" s="619"/>
      <c r="X17" s="619"/>
      <c r="Y17" s="620"/>
      <c r="Z17" s="671">
        <v>22.4</v>
      </c>
      <c r="AA17" s="671"/>
      <c r="AB17" s="671"/>
      <c r="AC17" s="671"/>
      <c r="AD17" s="672">
        <v>3906965</v>
      </c>
      <c r="AE17" s="672"/>
      <c r="AF17" s="672"/>
      <c r="AG17" s="672"/>
      <c r="AH17" s="672"/>
      <c r="AI17" s="672"/>
      <c r="AJ17" s="672"/>
      <c r="AK17" s="672"/>
      <c r="AL17" s="641">
        <v>39.700000000000003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1599094</v>
      </c>
      <c r="CS17" s="619"/>
      <c r="CT17" s="619"/>
      <c r="CU17" s="619"/>
      <c r="CV17" s="619"/>
      <c r="CW17" s="619"/>
      <c r="CX17" s="619"/>
      <c r="CY17" s="620"/>
      <c r="CZ17" s="671">
        <v>9.6999999999999993</v>
      </c>
      <c r="DA17" s="671"/>
      <c r="DB17" s="671"/>
      <c r="DC17" s="671"/>
      <c r="DD17" s="624" t="s">
        <v>107</v>
      </c>
      <c r="DE17" s="619"/>
      <c r="DF17" s="619"/>
      <c r="DG17" s="619"/>
      <c r="DH17" s="619"/>
      <c r="DI17" s="619"/>
      <c r="DJ17" s="619"/>
      <c r="DK17" s="619"/>
      <c r="DL17" s="619"/>
      <c r="DM17" s="619"/>
      <c r="DN17" s="619"/>
      <c r="DO17" s="619"/>
      <c r="DP17" s="620"/>
      <c r="DQ17" s="624">
        <v>1517803</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953111</v>
      </c>
      <c r="S18" s="619"/>
      <c r="T18" s="619"/>
      <c r="U18" s="619"/>
      <c r="V18" s="619"/>
      <c r="W18" s="619"/>
      <c r="X18" s="619"/>
      <c r="Y18" s="620"/>
      <c r="Z18" s="671">
        <v>5.5</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7461</v>
      </c>
      <c r="CS18" s="619"/>
      <c r="CT18" s="619"/>
      <c r="CU18" s="619"/>
      <c r="CV18" s="619"/>
      <c r="CW18" s="619"/>
      <c r="CX18" s="619"/>
      <c r="CY18" s="620"/>
      <c r="CZ18" s="671">
        <v>0</v>
      </c>
      <c r="DA18" s="671"/>
      <c r="DB18" s="671"/>
      <c r="DC18" s="671"/>
      <c r="DD18" s="624" t="s">
        <v>107</v>
      </c>
      <c r="DE18" s="619"/>
      <c r="DF18" s="619"/>
      <c r="DG18" s="619"/>
      <c r="DH18" s="619"/>
      <c r="DI18" s="619"/>
      <c r="DJ18" s="619"/>
      <c r="DK18" s="619"/>
      <c r="DL18" s="619"/>
      <c r="DM18" s="619"/>
      <c r="DN18" s="619"/>
      <c r="DO18" s="619"/>
      <c r="DP18" s="620"/>
      <c r="DQ18" s="624">
        <v>7461</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175230</v>
      </c>
      <c r="BH19" s="619"/>
      <c r="BI19" s="619"/>
      <c r="BJ19" s="619"/>
      <c r="BK19" s="619"/>
      <c r="BL19" s="619"/>
      <c r="BM19" s="619"/>
      <c r="BN19" s="620"/>
      <c r="BO19" s="671">
        <v>3.4</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10933954</v>
      </c>
      <c r="S20" s="619"/>
      <c r="T20" s="619"/>
      <c r="U20" s="619"/>
      <c r="V20" s="619"/>
      <c r="W20" s="619"/>
      <c r="X20" s="619"/>
      <c r="Y20" s="620"/>
      <c r="Z20" s="671">
        <v>62.6</v>
      </c>
      <c r="AA20" s="671"/>
      <c r="AB20" s="671"/>
      <c r="AC20" s="671"/>
      <c r="AD20" s="672">
        <v>9805613</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175230</v>
      </c>
      <c r="BH20" s="619"/>
      <c r="BI20" s="619"/>
      <c r="BJ20" s="619"/>
      <c r="BK20" s="619"/>
      <c r="BL20" s="619"/>
      <c r="BM20" s="619"/>
      <c r="BN20" s="620"/>
      <c r="BO20" s="671">
        <v>3.4</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16553236</v>
      </c>
      <c r="CS20" s="619"/>
      <c r="CT20" s="619"/>
      <c r="CU20" s="619"/>
      <c r="CV20" s="619"/>
      <c r="CW20" s="619"/>
      <c r="CX20" s="619"/>
      <c r="CY20" s="620"/>
      <c r="CZ20" s="671">
        <v>100</v>
      </c>
      <c r="DA20" s="671"/>
      <c r="DB20" s="671"/>
      <c r="DC20" s="671"/>
      <c r="DD20" s="624">
        <v>2117245</v>
      </c>
      <c r="DE20" s="619"/>
      <c r="DF20" s="619"/>
      <c r="DG20" s="619"/>
      <c r="DH20" s="619"/>
      <c r="DI20" s="619"/>
      <c r="DJ20" s="619"/>
      <c r="DK20" s="619"/>
      <c r="DL20" s="619"/>
      <c r="DM20" s="619"/>
      <c r="DN20" s="619"/>
      <c r="DO20" s="619"/>
      <c r="DP20" s="620"/>
      <c r="DQ20" s="624">
        <v>11862239</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5447</v>
      </c>
      <c r="S21" s="619"/>
      <c r="T21" s="619"/>
      <c r="U21" s="619"/>
      <c r="V21" s="619"/>
      <c r="W21" s="619"/>
      <c r="X21" s="619"/>
      <c r="Y21" s="620"/>
      <c r="Z21" s="671">
        <v>0</v>
      </c>
      <c r="AA21" s="671"/>
      <c r="AB21" s="671"/>
      <c r="AC21" s="671"/>
      <c r="AD21" s="672">
        <v>5447</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186604</v>
      </c>
      <c r="S22" s="619"/>
      <c r="T22" s="619"/>
      <c r="U22" s="619"/>
      <c r="V22" s="619"/>
      <c r="W22" s="619"/>
      <c r="X22" s="619"/>
      <c r="Y22" s="620"/>
      <c r="Z22" s="671">
        <v>1.1000000000000001</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322158</v>
      </c>
      <c r="S23" s="619"/>
      <c r="T23" s="619"/>
      <c r="U23" s="619"/>
      <c r="V23" s="619"/>
      <c r="W23" s="619"/>
      <c r="X23" s="619"/>
      <c r="Y23" s="620"/>
      <c r="Z23" s="671">
        <v>1.8</v>
      </c>
      <c r="AA23" s="671"/>
      <c r="AB23" s="671"/>
      <c r="AC23" s="671"/>
      <c r="AD23" s="672">
        <v>11031</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175230</v>
      </c>
      <c r="BH23" s="619"/>
      <c r="BI23" s="619"/>
      <c r="BJ23" s="619"/>
      <c r="BK23" s="619"/>
      <c r="BL23" s="619"/>
      <c r="BM23" s="619"/>
      <c r="BN23" s="620"/>
      <c r="BO23" s="671">
        <v>3.4</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94046</v>
      </c>
      <c r="S24" s="619"/>
      <c r="T24" s="619"/>
      <c r="U24" s="619"/>
      <c r="V24" s="619"/>
      <c r="W24" s="619"/>
      <c r="X24" s="619"/>
      <c r="Y24" s="620"/>
      <c r="Z24" s="671">
        <v>0.5</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6754331</v>
      </c>
      <c r="CS24" s="669"/>
      <c r="CT24" s="669"/>
      <c r="CU24" s="669"/>
      <c r="CV24" s="669"/>
      <c r="CW24" s="669"/>
      <c r="CX24" s="669"/>
      <c r="CY24" s="716"/>
      <c r="CZ24" s="720">
        <v>40.799999999999997</v>
      </c>
      <c r="DA24" s="721"/>
      <c r="DB24" s="721"/>
      <c r="DC24" s="722"/>
      <c r="DD24" s="715">
        <v>4881598</v>
      </c>
      <c r="DE24" s="669"/>
      <c r="DF24" s="669"/>
      <c r="DG24" s="669"/>
      <c r="DH24" s="669"/>
      <c r="DI24" s="669"/>
      <c r="DJ24" s="669"/>
      <c r="DK24" s="716"/>
      <c r="DL24" s="715">
        <v>4824903</v>
      </c>
      <c r="DM24" s="669"/>
      <c r="DN24" s="669"/>
      <c r="DO24" s="669"/>
      <c r="DP24" s="669"/>
      <c r="DQ24" s="669"/>
      <c r="DR24" s="669"/>
      <c r="DS24" s="669"/>
      <c r="DT24" s="669"/>
      <c r="DU24" s="669"/>
      <c r="DV24" s="716"/>
      <c r="DW24" s="717">
        <v>45.5</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1728434</v>
      </c>
      <c r="S25" s="619"/>
      <c r="T25" s="619"/>
      <c r="U25" s="619"/>
      <c r="V25" s="619"/>
      <c r="W25" s="619"/>
      <c r="X25" s="619"/>
      <c r="Y25" s="620"/>
      <c r="Z25" s="671">
        <v>9.9</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2988356</v>
      </c>
      <c r="CS25" s="637"/>
      <c r="CT25" s="637"/>
      <c r="CU25" s="637"/>
      <c r="CV25" s="637"/>
      <c r="CW25" s="637"/>
      <c r="CX25" s="637"/>
      <c r="CY25" s="638"/>
      <c r="CZ25" s="621">
        <v>18.100000000000001</v>
      </c>
      <c r="DA25" s="639"/>
      <c r="DB25" s="639"/>
      <c r="DC25" s="640"/>
      <c r="DD25" s="624">
        <v>2605948</v>
      </c>
      <c r="DE25" s="637"/>
      <c r="DF25" s="637"/>
      <c r="DG25" s="637"/>
      <c r="DH25" s="637"/>
      <c r="DI25" s="637"/>
      <c r="DJ25" s="637"/>
      <c r="DK25" s="638"/>
      <c r="DL25" s="624">
        <v>2549906</v>
      </c>
      <c r="DM25" s="637"/>
      <c r="DN25" s="637"/>
      <c r="DO25" s="637"/>
      <c r="DP25" s="637"/>
      <c r="DQ25" s="637"/>
      <c r="DR25" s="637"/>
      <c r="DS25" s="637"/>
      <c r="DT25" s="637"/>
      <c r="DU25" s="637"/>
      <c r="DV25" s="638"/>
      <c r="DW25" s="641">
        <v>24</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2016062</v>
      </c>
      <c r="CS26" s="619"/>
      <c r="CT26" s="619"/>
      <c r="CU26" s="619"/>
      <c r="CV26" s="619"/>
      <c r="CW26" s="619"/>
      <c r="CX26" s="619"/>
      <c r="CY26" s="620"/>
      <c r="CZ26" s="621">
        <v>12.2</v>
      </c>
      <c r="DA26" s="639"/>
      <c r="DB26" s="639"/>
      <c r="DC26" s="640"/>
      <c r="DD26" s="624">
        <v>1689104</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878251</v>
      </c>
      <c r="S27" s="619"/>
      <c r="T27" s="619"/>
      <c r="U27" s="619"/>
      <c r="V27" s="619"/>
      <c r="W27" s="619"/>
      <c r="X27" s="619"/>
      <c r="Y27" s="620"/>
      <c r="Z27" s="671">
        <v>5</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5100092</v>
      </c>
      <c r="BH27" s="619"/>
      <c r="BI27" s="619"/>
      <c r="BJ27" s="619"/>
      <c r="BK27" s="619"/>
      <c r="BL27" s="619"/>
      <c r="BM27" s="619"/>
      <c r="BN27" s="620"/>
      <c r="BO27" s="671">
        <v>100</v>
      </c>
      <c r="BP27" s="671"/>
      <c r="BQ27" s="671"/>
      <c r="BR27" s="671"/>
      <c r="BS27" s="624">
        <v>37443</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2166881</v>
      </c>
      <c r="CS27" s="637"/>
      <c r="CT27" s="637"/>
      <c r="CU27" s="637"/>
      <c r="CV27" s="637"/>
      <c r="CW27" s="637"/>
      <c r="CX27" s="637"/>
      <c r="CY27" s="638"/>
      <c r="CZ27" s="621">
        <v>13.1</v>
      </c>
      <c r="DA27" s="639"/>
      <c r="DB27" s="639"/>
      <c r="DC27" s="640"/>
      <c r="DD27" s="624">
        <v>757847</v>
      </c>
      <c r="DE27" s="637"/>
      <c r="DF27" s="637"/>
      <c r="DG27" s="637"/>
      <c r="DH27" s="637"/>
      <c r="DI27" s="637"/>
      <c r="DJ27" s="637"/>
      <c r="DK27" s="638"/>
      <c r="DL27" s="624">
        <v>757194</v>
      </c>
      <c r="DM27" s="637"/>
      <c r="DN27" s="637"/>
      <c r="DO27" s="637"/>
      <c r="DP27" s="637"/>
      <c r="DQ27" s="637"/>
      <c r="DR27" s="637"/>
      <c r="DS27" s="637"/>
      <c r="DT27" s="637"/>
      <c r="DU27" s="637"/>
      <c r="DV27" s="638"/>
      <c r="DW27" s="641">
        <v>7.1</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62963</v>
      </c>
      <c r="S28" s="619"/>
      <c r="T28" s="619"/>
      <c r="U28" s="619"/>
      <c r="V28" s="619"/>
      <c r="W28" s="619"/>
      <c r="X28" s="619"/>
      <c r="Y28" s="620"/>
      <c r="Z28" s="671">
        <v>0.4</v>
      </c>
      <c r="AA28" s="671"/>
      <c r="AB28" s="671"/>
      <c r="AC28" s="671"/>
      <c r="AD28" s="672">
        <v>13527</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1599094</v>
      </c>
      <c r="CS28" s="619"/>
      <c r="CT28" s="619"/>
      <c r="CU28" s="619"/>
      <c r="CV28" s="619"/>
      <c r="CW28" s="619"/>
      <c r="CX28" s="619"/>
      <c r="CY28" s="620"/>
      <c r="CZ28" s="621">
        <v>9.6999999999999993</v>
      </c>
      <c r="DA28" s="639"/>
      <c r="DB28" s="639"/>
      <c r="DC28" s="640"/>
      <c r="DD28" s="624">
        <v>1517803</v>
      </c>
      <c r="DE28" s="619"/>
      <c r="DF28" s="619"/>
      <c r="DG28" s="619"/>
      <c r="DH28" s="619"/>
      <c r="DI28" s="619"/>
      <c r="DJ28" s="619"/>
      <c r="DK28" s="620"/>
      <c r="DL28" s="624">
        <v>1517803</v>
      </c>
      <c r="DM28" s="619"/>
      <c r="DN28" s="619"/>
      <c r="DO28" s="619"/>
      <c r="DP28" s="619"/>
      <c r="DQ28" s="619"/>
      <c r="DR28" s="619"/>
      <c r="DS28" s="619"/>
      <c r="DT28" s="619"/>
      <c r="DU28" s="619"/>
      <c r="DV28" s="620"/>
      <c r="DW28" s="641">
        <v>14.3</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41404</v>
      </c>
      <c r="S29" s="619"/>
      <c r="T29" s="619"/>
      <c r="U29" s="619"/>
      <c r="V29" s="619"/>
      <c r="W29" s="619"/>
      <c r="X29" s="619"/>
      <c r="Y29" s="620"/>
      <c r="Z29" s="671">
        <v>0.2</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1599057</v>
      </c>
      <c r="CS29" s="637"/>
      <c r="CT29" s="637"/>
      <c r="CU29" s="637"/>
      <c r="CV29" s="637"/>
      <c r="CW29" s="637"/>
      <c r="CX29" s="637"/>
      <c r="CY29" s="638"/>
      <c r="CZ29" s="621">
        <v>9.6999999999999993</v>
      </c>
      <c r="DA29" s="639"/>
      <c r="DB29" s="639"/>
      <c r="DC29" s="640"/>
      <c r="DD29" s="624">
        <v>1517766</v>
      </c>
      <c r="DE29" s="637"/>
      <c r="DF29" s="637"/>
      <c r="DG29" s="637"/>
      <c r="DH29" s="637"/>
      <c r="DI29" s="637"/>
      <c r="DJ29" s="637"/>
      <c r="DK29" s="638"/>
      <c r="DL29" s="624">
        <v>1517766</v>
      </c>
      <c r="DM29" s="637"/>
      <c r="DN29" s="637"/>
      <c r="DO29" s="637"/>
      <c r="DP29" s="637"/>
      <c r="DQ29" s="637"/>
      <c r="DR29" s="637"/>
      <c r="DS29" s="637"/>
      <c r="DT29" s="637"/>
      <c r="DU29" s="637"/>
      <c r="DV29" s="638"/>
      <c r="DW29" s="641">
        <v>14.3</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689206</v>
      </c>
      <c r="S30" s="619"/>
      <c r="T30" s="619"/>
      <c r="U30" s="619"/>
      <c r="V30" s="619"/>
      <c r="W30" s="619"/>
      <c r="X30" s="619"/>
      <c r="Y30" s="620"/>
      <c r="Z30" s="671">
        <v>3.9</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99.3</v>
      </c>
      <c r="BH30" s="685"/>
      <c r="BI30" s="685"/>
      <c r="BJ30" s="685"/>
      <c r="BK30" s="685"/>
      <c r="BL30" s="685"/>
      <c r="BM30" s="686">
        <v>97.8</v>
      </c>
      <c r="BN30" s="685"/>
      <c r="BO30" s="685"/>
      <c r="BP30" s="685"/>
      <c r="BQ30" s="687"/>
      <c r="BR30" s="684">
        <v>99.4</v>
      </c>
      <c r="BS30" s="685"/>
      <c r="BT30" s="685"/>
      <c r="BU30" s="685"/>
      <c r="BV30" s="685"/>
      <c r="BW30" s="685"/>
      <c r="BX30" s="686">
        <v>97.9</v>
      </c>
      <c r="BY30" s="685"/>
      <c r="BZ30" s="685"/>
      <c r="CA30" s="685"/>
      <c r="CB30" s="687"/>
      <c r="CD30" s="690"/>
      <c r="CE30" s="691"/>
      <c r="CF30" s="655" t="s">
        <v>289</v>
      </c>
      <c r="CG30" s="652"/>
      <c r="CH30" s="652"/>
      <c r="CI30" s="652"/>
      <c r="CJ30" s="652"/>
      <c r="CK30" s="652"/>
      <c r="CL30" s="652"/>
      <c r="CM30" s="652"/>
      <c r="CN30" s="652"/>
      <c r="CO30" s="652"/>
      <c r="CP30" s="652"/>
      <c r="CQ30" s="653"/>
      <c r="CR30" s="618">
        <v>1418966</v>
      </c>
      <c r="CS30" s="619"/>
      <c r="CT30" s="619"/>
      <c r="CU30" s="619"/>
      <c r="CV30" s="619"/>
      <c r="CW30" s="619"/>
      <c r="CX30" s="619"/>
      <c r="CY30" s="620"/>
      <c r="CZ30" s="621">
        <v>8.6</v>
      </c>
      <c r="DA30" s="639"/>
      <c r="DB30" s="639"/>
      <c r="DC30" s="640"/>
      <c r="DD30" s="624">
        <v>1349200</v>
      </c>
      <c r="DE30" s="619"/>
      <c r="DF30" s="619"/>
      <c r="DG30" s="619"/>
      <c r="DH30" s="619"/>
      <c r="DI30" s="619"/>
      <c r="DJ30" s="619"/>
      <c r="DK30" s="620"/>
      <c r="DL30" s="624">
        <v>1349200</v>
      </c>
      <c r="DM30" s="619"/>
      <c r="DN30" s="619"/>
      <c r="DO30" s="619"/>
      <c r="DP30" s="619"/>
      <c r="DQ30" s="619"/>
      <c r="DR30" s="619"/>
      <c r="DS30" s="619"/>
      <c r="DT30" s="619"/>
      <c r="DU30" s="619"/>
      <c r="DV30" s="620"/>
      <c r="DW30" s="641">
        <v>12.7</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434645</v>
      </c>
      <c r="S31" s="619"/>
      <c r="T31" s="619"/>
      <c r="U31" s="619"/>
      <c r="V31" s="619"/>
      <c r="W31" s="619"/>
      <c r="X31" s="619"/>
      <c r="Y31" s="620"/>
      <c r="Z31" s="671">
        <v>2.5</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99.3</v>
      </c>
      <c r="BH31" s="637"/>
      <c r="BI31" s="637"/>
      <c r="BJ31" s="637"/>
      <c r="BK31" s="637"/>
      <c r="BL31" s="637"/>
      <c r="BM31" s="673">
        <v>98.1</v>
      </c>
      <c r="BN31" s="683"/>
      <c r="BO31" s="683"/>
      <c r="BP31" s="683"/>
      <c r="BQ31" s="647"/>
      <c r="BR31" s="682">
        <v>99.4</v>
      </c>
      <c r="BS31" s="637"/>
      <c r="BT31" s="637"/>
      <c r="BU31" s="637"/>
      <c r="BV31" s="637"/>
      <c r="BW31" s="637"/>
      <c r="BX31" s="673">
        <v>98.1</v>
      </c>
      <c r="BY31" s="683"/>
      <c r="BZ31" s="683"/>
      <c r="CA31" s="683"/>
      <c r="CB31" s="647"/>
      <c r="CD31" s="690"/>
      <c r="CE31" s="691"/>
      <c r="CF31" s="655" t="s">
        <v>293</v>
      </c>
      <c r="CG31" s="652"/>
      <c r="CH31" s="652"/>
      <c r="CI31" s="652"/>
      <c r="CJ31" s="652"/>
      <c r="CK31" s="652"/>
      <c r="CL31" s="652"/>
      <c r="CM31" s="652"/>
      <c r="CN31" s="652"/>
      <c r="CO31" s="652"/>
      <c r="CP31" s="652"/>
      <c r="CQ31" s="653"/>
      <c r="CR31" s="618">
        <v>180091</v>
      </c>
      <c r="CS31" s="637"/>
      <c r="CT31" s="637"/>
      <c r="CU31" s="637"/>
      <c r="CV31" s="637"/>
      <c r="CW31" s="637"/>
      <c r="CX31" s="637"/>
      <c r="CY31" s="638"/>
      <c r="CZ31" s="621">
        <v>1.1000000000000001</v>
      </c>
      <c r="DA31" s="639"/>
      <c r="DB31" s="639"/>
      <c r="DC31" s="640"/>
      <c r="DD31" s="624">
        <v>168566</v>
      </c>
      <c r="DE31" s="637"/>
      <c r="DF31" s="637"/>
      <c r="DG31" s="637"/>
      <c r="DH31" s="637"/>
      <c r="DI31" s="637"/>
      <c r="DJ31" s="637"/>
      <c r="DK31" s="638"/>
      <c r="DL31" s="624">
        <v>168566</v>
      </c>
      <c r="DM31" s="637"/>
      <c r="DN31" s="637"/>
      <c r="DO31" s="637"/>
      <c r="DP31" s="637"/>
      <c r="DQ31" s="637"/>
      <c r="DR31" s="637"/>
      <c r="DS31" s="637"/>
      <c r="DT31" s="637"/>
      <c r="DU31" s="637"/>
      <c r="DV31" s="638"/>
      <c r="DW31" s="641">
        <v>1.6</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954995</v>
      </c>
      <c r="S32" s="619"/>
      <c r="T32" s="619"/>
      <c r="U32" s="619"/>
      <c r="V32" s="619"/>
      <c r="W32" s="619"/>
      <c r="X32" s="619"/>
      <c r="Y32" s="620"/>
      <c r="Z32" s="671">
        <v>5.5</v>
      </c>
      <c r="AA32" s="671"/>
      <c r="AB32" s="671"/>
      <c r="AC32" s="671"/>
      <c r="AD32" s="672">
        <v>361</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99.2</v>
      </c>
      <c r="BH32" s="603"/>
      <c r="BI32" s="603"/>
      <c r="BJ32" s="603"/>
      <c r="BK32" s="603"/>
      <c r="BL32" s="603"/>
      <c r="BM32" s="666">
        <v>97.3</v>
      </c>
      <c r="BN32" s="603"/>
      <c r="BO32" s="603"/>
      <c r="BP32" s="603"/>
      <c r="BQ32" s="660"/>
      <c r="BR32" s="681">
        <v>99.3</v>
      </c>
      <c r="BS32" s="603"/>
      <c r="BT32" s="603"/>
      <c r="BU32" s="603"/>
      <c r="BV32" s="603"/>
      <c r="BW32" s="603"/>
      <c r="BX32" s="666">
        <v>97.5</v>
      </c>
      <c r="BY32" s="603"/>
      <c r="BZ32" s="603"/>
      <c r="CA32" s="603"/>
      <c r="CB32" s="660"/>
      <c r="CD32" s="692"/>
      <c r="CE32" s="693"/>
      <c r="CF32" s="655" t="s">
        <v>296</v>
      </c>
      <c r="CG32" s="652"/>
      <c r="CH32" s="652"/>
      <c r="CI32" s="652"/>
      <c r="CJ32" s="652"/>
      <c r="CK32" s="652"/>
      <c r="CL32" s="652"/>
      <c r="CM32" s="652"/>
      <c r="CN32" s="652"/>
      <c r="CO32" s="652"/>
      <c r="CP32" s="652"/>
      <c r="CQ32" s="653"/>
      <c r="CR32" s="618">
        <v>37</v>
      </c>
      <c r="CS32" s="619"/>
      <c r="CT32" s="619"/>
      <c r="CU32" s="619"/>
      <c r="CV32" s="619"/>
      <c r="CW32" s="619"/>
      <c r="CX32" s="619"/>
      <c r="CY32" s="620"/>
      <c r="CZ32" s="621">
        <v>0</v>
      </c>
      <c r="DA32" s="639"/>
      <c r="DB32" s="639"/>
      <c r="DC32" s="640"/>
      <c r="DD32" s="624">
        <v>37</v>
      </c>
      <c r="DE32" s="619"/>
      <c r="DF32" s="619"/>
      <c r="DG32" s="619"/>
      <c r="DH32" s="619"/>
      <c r="DI32" s="619"/>
      <c r="DJ32" s="619"/>
      <c r="DK32" s="620"/>
      <c r="DL32" s="624">
        <v>37</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1128200</v>
      </c>
      <c r="S33" s="619"/>
      <c r="T33" s="619"/>
      <c r="U33" s="619"/>
      <c r="V33" s="619"/>
      <c r="W33" s="619"/>
      <c r="X33" s="619"/>
      <c r="Y33" s="620"/>
      <c r="Z33" s="671">
        <v>6.5</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7640314</v>
      </c>
      <c r="CS33" s="637"/>
      <c r="CT33" s="637"/>
      <c r="CU33" s="637"/>
      <c r="CV33" s="637"/>
      <c r="CW33" s="637"/>
      <c r="CX33" s="637"/>
      <c r="CY33" s="638"/>
      <c r="CZ33" s="621">
        <v>46.2</v>
      </c>
      <c r="DA33" s="639"/>
      <c r="DB33" s="639"/>
      <c r="DC33" s="640"/>
      <c r="DD33" s="624">
        <v>6164837</v>
      </c>
      <c r="DE33" s="637"/>
      <c r="DF33" s="637"/>
      <c r="DG33" s="637"/>
      <c r="DH33" s="637"/>
      <c r="DI33" s="637"/>
      <c r="DJ33" s="637"/>
      <c r="DK33" s="638"/>
      <c r="DL33" s="624">
        <v>3985618</v>
      </c>
      <c r="DM33" s="637"/>
      <c r="DN33" s="637"/>
      <c r="DO33" s="637"/>
      <c r="DP33" s="637"/>
      <c r="DQ33" s="637"/>
      <c r="DR33" s="637"/>
      <c r="DS33" s="637"/>
      <c r="DT33" s="637"/>
      <c r="DU33" s="637"/>
      <c r="DV33" s="638"/>
      <c r="DW33" s="641">
        <v>37.6</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2460679</v>
      </c>
      <c r="CS34" s="619"/>
      <c r="CT34" s="619"/>
      <c r="CU34" s="619"/>
      <c r="CV34" s="619"/>
      <c r="CW34" s="619"/>
      <c r="CX34" s="619"/>
      <c r="CY34" s="620"/>
      <c r="CZ34" s="621">
        <v>14.9</v>
      </c>
      <c r="DA34" s="639"/>
      <c r="DB34" s="639"/>
      <c r="DC34" s="640"/>
      <c r="DD34" s="624">
        <v>2124294</v>
      </c>
      <c r="DE34" s="619"/>
      <c r="DF34" s="619"/>
      <c r="DG34" s="619"/>
      <c r="DH34" s="619"/>
      <c r="DI34" s="619"/>
      <c r="DJ34" s="619"/>
      <c r="DK34" s="620"/>
      <c r="DL34" s="624">
        <v>1506639</v>
      </c>
      <c r="DM34" s="619"/>
      <c r="DN34" s="619"/>
      <c r="DO34" s="619"/>
      <c r="DP34" s="619"/>
      <c r="DQ34" s="619"/>
      <c r="DR34" s="619"/>
      <c r="DS34" s="619"/>
      <c r="DT34" s="619"/>
      <c r="DU34" s="619"/>
      <c r="DV34" s="620"/>
      <c r="DW34" s="641">
        <v>14.2</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768600</v>
      </c>
      <c r="S35" s="619"/>
      <c r="T35" s="619"/>
      <c r="U35" s="619"/>
      <c r="V35" s="619"/>
      <c r="W35" s="619"/>
      <c r="X35" s="619"/>
      <c r="Y35" s="620"/>
      <c r="Z35" s="671">
        <v>4.4000000000000004</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2429858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201866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667876</v>
      </c>
      <c r="CS35" s="637"/>
      <c r="CT35" s="637"/>
      <c r="CU35" s="637"/>
      <c r="CV35" s="637"/>
      <c r="CW35" s="637"/>
      <c r="CX35" s="637"/>
      <c r="CY35" s="638"/>
      <c r="CZ35" s="621">
        <v>4</v>
      </c>
      <c r="DA35" s="639"/>
      <c r="DB35" s="639"/>
      <c r="DC35" s="640"/>
      <c r="DD35" s="624">
        <v>556583</v>
      </c>
      <c r="DE35" s="637"/>
      <c r="DF35" s="637"/>
      <c r="DG35" s="637"/>
      <c r="DH35" s="637"/>
      <c r="DI35" s="637"/>
      <c r="DJ35" s="637"/>
      <c r="DK35" s="638"/>
      <c r="DL35" s="624">
        <v>537583</v>
      </c>
      <c r="DM35" s="637"/>
      <c r="DN35" s="637"/>
      <c r="DO35" s="637"/>
      <c r="DP35" s="637"/>
      <c r="DQ35" s="637"/>
      <c r="DR35" s="637"/>
      <c r="DS35" s="637"/>
      <c r="DT35" s="637"/>
      <c r="DU35" s="637"/>
      <c r="DV35" s="638"/>
      <c r="DW35" s="641">
        <v>5.0999999999999996</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17460307</v>
      </c>
      <c r="S36" s="659"/>
      <c r="T36" s="659"/>
      <c r="U36" s="659"/>
      <c r="V36" s="659"/>
      <c r="W36" s="659"/>
      <c r="X36" s="659"/>
      <c r="Y36" s="662"/>
      <c r="Z36" s="663">
        <v>100</v>
      </c>
      <c r="AA36" s="663"/>
      <c r="AB36" s="663"/>
      <c r="AC36" s="663"/>
      <c r="AD36" s="664">
        <v>9835979</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1094233</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170090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2061123</v>
      </c>
      <c r="CS36" s="619"/>
      <c r="CT36" s="619"/>
      <c r="CU36" s="619"/>
      <c r="CV36" s="619"/>
      <c r="CW36" s="619"/>
      <c r="CX36" s="619"/>
      <c r="CY36" s="620"/>
      <c r="CZ36" s="621">
        <v>12.5</v>
      </c>
      <c r="DA36" s="639"/>
      <c r="DB36" s="639"/>
      <c r="DC36" s="640"/>
      <c r="DD36" s="624">
        <v>1785465</v>
      </c>
      <c r="DE36" s="619"/>
      <c r="DF36" s="619"/>
      <c r="DG36" s="619"/>
      <c r="DH36" s="619"/>
      <c r="DI36" s="619"/>
      <c r="DJ36" s="619"/>
      <c r="DK36" s="620"/>
      <c r="DL36" s="624">
        <v>920661</v>
      </c>
      <c r="DM36" s="619"/>
      <c r="DN36" s="619"/>
      <c r="DO36" s="619"/>
      <c r="DP36" s="619"/>
      <c r="DQ36" s="619"/>
      <c r="DR36" s="619"/>
      <c r="DS36" s="619"/>
      <c r="DT36" s="619"/>
      <c r="DU36" s="619"/>
      <c r="DV36" s="620"/>
      <c r="DW36" s="641">
        <v>8.6999999999999993</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52262</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5112</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34731</v>
      </c>
      <c r="CS37" s="637"/>
      <c r="CT37" s="637"/>
      <c r="CU37" s="637"/>
      <c r="CV37" s="637"/>
      <c r="CW37" s="637"/>
      <c r="CX37" s="637"/>
      <c r="CY37" s="638"/>
      <c r="CZ37" s="621">
        <v>0.2</v>
      </c>
      <c r="DA37" s="639"/>
      <c r="DB37" s="639"/>
      <c r="DC37" s="640"/>
      <c r="DD37" s="624">
        <v>34081</v>
      </c>
      <c r="DE37" s="637"/>
      <c r="DF37" s="637"/>
      <c r="DG37" s="637"/>
      <c r="DH37" s="637"/>
      <c r="DI37" s="637"/>
      <c r="DJ37" s="637"/>
      <c r="DK37" s="638"/>
      <c r="DL37" s="624">
        <v>27566</v>
      </c>
      <c r="DM37" s="637"/>
      <c r="DN37" s="637"/>
      <c r="DO37" s="637"/>
      <c r="DP37" s="637"/>
      <c r="DQ37" s="637"/>
      <c r="DR37" s="637"/>
      <c r="DS37" s="637"/>
      <c r="DT37" s="637"/>
      <c r="DU37" s="637"/>
      <c r="DV37" s="638"/>
      <c r="DW37" s="641">
        <v>0.3</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7461</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8592</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1275178</v>
      </c>
      <c r="CS38" s="619"/>
      <c r="CT38" s="619"/>
      <c r="CU38" s="619"/>
      <c r="CV38" s="619"/>
      <c r="CW38" s="619"/>
      <c r="CX38" s="619"/>
      <c r="CY38" s="620"/>
      <c r="CZ38" s="621">
        <v>7.7</v>
      </c>
      <c r="DA38" s="639"/>
      <c r="DB38" s="639"/>
      <c r="DC38" s="640"/>
      <c r="DD38" s="624">
        <v>1062106</v>
      </c>
      <c r="DE38" s="619"/>
      <c r="DF38" s="619"/>
      <c r="DG38" s="619"/>
      <c r="DH38" s="619"/>
      <c r="DI38" s="619"/>
      <c r="DJ38" s="619"/>
      <c r="DK38" s="620"/>
      <c r="DL38" s="624">
        <v>1020735</v>
      </c>
      <c r="DM38" s="619"/>
      <c r="DN38" s="619"/>
      <c r="DO38" s="619"/>
      <c r="DP38" s="619"/>
      <c r="DQ38" s="619"/>
      <c r="DR38" s="619"/>
      <c r="DS38" s="619"/>
      <c r="DT38" s="619"/>
      <c r="DU38" s="619"/>
      <c r="DV38" s="620"/>
      <c r="DW38" s="641">
        <v>9.6</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1996</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88</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657093</v>
      </c>
      <c r="CS39" s="637"/>
      <c r="CT39" s="637"/>
      <c r="CU39" s="637"/>
      <c r="CV39" s="637"/>
      <c r="CW39" s="637"/>
      <c r="CX39" s="637"/>
      <c r="CY39" s="638"/>
      <c r="CZ39" s="621">
        <v>4</v>
      </c>
      <c r="DA39" s="639"/>
      <c r="DB39" s="639"/>
      <c r="DC39" s="640"/>
      <c r="DD39" s="624">
        <v>636089</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279039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94</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518365</v>
      </c>
      <c r="CS40" s="619"/>
      <c r="CT40" s="619"/>
      <c r="CU40" s="619"/>
      <c r="CV40" s="619"/>
      <c r="CW40" s="619"/>
      <c r="CX40" s="619"/>
      <c r="CY40" s="620"/>
      <c r="CZ40" s="621">
        <v>3.1</v>
      </c>
      <c r="DA40" s="639"/>
      <c r="DB40" s="639"/>
      <c r="DC40" s="640"/>
      <c r="DD40" s="624">
        <v>300</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994867</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280</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2158591</v>
      </c>
      <c r="CS42" s="619"/>
      <c r="CT42" s="619"/>
      <c r="CU42" s="619"/>
      <c r="CV42" s="619"/>
      <c r="CW42" s="619"/>
      <c r="CX42" s="619"/>
      <c r="CY42" s="620"/>
      <c r="CZ42" s="621">
        <v>13</v>
      </c>
      <c r="DA42" s="622"/>
      <c r="DB42" s="622"/>
      <c r="DC42" s="623"/>
      <c r="DD42" s="624">
        <v>815804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77270</v>
      </c>
      <c r="CS43" s="637"/>
      <c r="CT43" s="637"/>
      <c r="CU43" s="637"/>
      <c r="CV43" s="637"/>
      <c r="CW43" s="637"/>
      <c r="CX43" s="637"/>
      <c r="CY43" s="638"/>
      <c r="CZ43" s="621">
        <v>0.5</v>
      </c>
      <c r="DA43" s="639"/>
      <c r="DB43" s="639"/>
      <c r="DC43" s="640"/>
      <c r="DD43" s="624">
        <v>77270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2117245</v>
      </c>
      <c r="CS44" s="619"/>
      <c r="CT44" s="619"/>
      <c r="CU44" s="619"/>
      <c r="CV44" s="619"/>
      <c r="CW44" s="619"/>
      <c r="CX44" s="619"/>
      <c r="CY44" s="620"/>
      <c r="CZ44" s="621">
        <v>12.8</v>
      </c>
      <c r="DA44" s="622"/>
      <c r="DB44" s="622"/>
      <c r="DC44" s="623"/>
      <c r="DD44" s="624">
        <v>774458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539298</v>
      </c>
      <c r="CS45" s="637"/>
      <c r="CT45" s="637"/>
      <c r="CU45" s="637"/>
      <c r="CV45" s="637"/>
      <c r="CW45" s="637"/>
      <c r="CX45" s="637"/>
      <c r="CY45" s="638"/>
      <c r="CZ45" s="621">
        <v>3.3</v>
      </c>
      <c r="DA45" s="639"/>
      <c r="DB45" s="639"/>
      <c r="DC45" s="640"/>
      <c r="DD45" s="624">
        <v>37111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1554297</v>
      </c>
      <c r="CS46" s="619"/>
      <c r="CT46" s="619"/>
      <c r="CU46" s="619"/>
      <c r="CV46" s="619"/>
      <c r="CW46" s="619"/>
      <c r="CX46" s="619"/>
      <c r="CY46" s="620"/>
      <c r="CZ46" s="621">
        <v>9.4</v>
      </c>
      <c r="DA46" s="622"/>
      <c r="DB46" s="622"/>
      <c r="DC46" s="623"/>
      <c r="DD46" s="624">
        <v>734164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41346</v>
      </c>
      <c r="CS47" s="637"/>
      <c r="CT47" s="637"/>
      <c r="CU47" s="637"/>
      <c r="CV47" s="637"/>
      <c r="CW47" s="637"/>
      <c r="CX47" s="637"/>
      <c r="CY47" s="638"/>
      <c r="CZ47" s="621">
        <v>0.2</v>
      </c>
      <c r="DA47" s="639"/>
      <c r="DB47" s="639"/>
      <c r="DC47" s="640"/>
      <c r="DD47" s="624">
        <v>41346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16553236</v>
      </c>
      <c r="CS49" s="603"/>
      <c r="CT49" s="603"/>
      <c r="CU49" s="603"/>
      <c r="CV49" s="603"/>
      <c r="CW49" s="603"/>
      <c r="CX49" s="603"/>
      <c r="CY49" s="604"/>
      <c r="CZ49" s="605">
        <v>100</v>
      </c>
      <c r="DA49" s="606"/>
      <c r="DB49" s="606"/>
      <c r="DC49" s="607"/>
      <c r="DD49" s="608">
        <v>11862239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339</v>
      </c>
      <c r="DK2" s="1138"/>
      <c r="DL2" s="1138"/>
      <c r="DM2" s="1138"/>
      <c r="DN2" s="1138"/>
      <c r="DO2" s="1139"/>
      <c r="DP2" s="200"/>
      <c r="DQ2" s="1137" t="s">
        <v>340</v>
      </c>
      <c r="DR2" s="1138"/>
      <c r="DS2" s="1138"/>
      <c r="DT2" s="1138"/>
      <c r="DU2" s="1138"/>
      <c r="DV2" s="1138"/>
      <c r="DW2" s="1138"/>
      <c r="DX2" s="1138"/>
      <c r="DY2" s="1138"/>
      <c r="DZ2" s="113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0" t="s">
        <v>341</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2" t="s">
        <v>343</v>
      </c>
      <c r="B5" s="1023"/>
      <c r="C5" s="1023"/>
      <c r="D5" s="1023"/>
      <c r="E5" s="1023"/>
      <c r="F5" s="1023"/>
      <c r="G5" s="1023"/>
      <c r="H5" s="1023"/>
      <c r="I5" s="1023"/>
      <c r="J5" s="1023"/>
      <c r="K5" s="1023"/>
      <c r="L5" s="1023"/>
      <c r="M5" s="1023"/>
      <c r="N5" s="1023"/>
      <c r="O5" s="1023"/>
      <c r="P5" s="1024"/>
      <c r="Q5" s="1028" t="s">
        <v>344</v>
      </c>
      <c r="R5" s="1029"/>
      <c r="S5" s="1029"/>
      <c r="T5" s="1029"/>
      <c r="U5" s="1030"/>
      <c r="V5" s="1028" t="s">
        <v>345</v>
      </c>
      <c r="W5" s="1029"/>
      <c r="X5" s="1029"/>
      <c r="Y5" s="1029"/>
      <c r="Z5" s="1030"/>
      <c r="AA5" s="1028" t="s">
        <v>346</v>
      </c>
      <c r="AB5" s="1029"/>
      <c r="AC5" s="1029"/>
      <c r="AD5" s="1029"/>
      <c r="AE5" s="1029"/>
      <c r="AF5" s="1140" t="s">
        <v>347</v>
      </c>
      <c r="AG5" s="1029"/>
      <c r="AH5" s="1029"/>
      <c r="AI5" s="1029"/>
      <c r="AJ5" s="1044"/>
      <c r="AK5" s="1029" t="s">
        <v>348</v>
      </c>
      <c r="AL5" s="1029"/>
      <c r="AM5" s="1029"/>
      <c r="AN5" s="1029"/>
      <c r="AO5" s="1030"/>
      <c r="AP5" s="1028" t="s">
        <v>349</v>
      </c>
      <c r="AQ5" s="1029"/>
      <c r="AR5" s="1029"/>
      <c r="AS5" s="1029"/>
      <c r="AT5" s="1030"/>
      <c r="AU5" s="1028" t="s">
        <v>350</v>
      </c>
      <c r="AV5" s="1029"/>
      <c r="AW5" s="1029"/>
      <c r="AX5" s="1029"/>
      <c r="AY5" s="1044"/>
      <c r="AZ5" s="207"/>
      <c r="BA5" s="207"/>
      <c r="BB5" s="207"/>
      <c r="BC5" s="207"/>
      <c r="BD5" s="207"/>
      <c r="BE5" s="208"/>
      <c r="BF5" s="208"/>
      <c r="BG5" s="208"/>
      <c r="BH5" s="208"/>
      <c r="BI5" s="208"/>
      <c r="BJ5" s="208"/>
      <c r="BK5" s="208"/>
      <c r="BL5" s="208"/>
      <c r="BM5" s="208"/>
      <c r="BN5" s="208"/>
      <c r="BO5" s="208"/>
      <c r="BP5" s="208"/>
      <c r="BQ5" s="1022" t="s">
        <v>351</v>
      </c>
      <c r="BR5" s="1023"/>
      <c r="BS5" s="1023"/>
      <c r="BT5" s="1023"/>
      <c r="BU5" s="1023"/>
      <c r="BV5" s="1023"/>
      <c r="BW5" s="1023"/>
      <c r="BX5" s="1023"/>
      <c r="BY5" s="1023"/>
      <c r="BZ5" s="1023"/>
      <c r="CA5" s="1023"/>
      <c r="CB5" s="1023"/>
      <c r="CC5" s="1023"/>
      <c r="CD5" s="1023"/>
      <c r="CE5" s="1023"/>
      <c r="CF5" s="1023"/>
      <c r="CG5" s="1024"/>
      <c r="CH5" s="1028" t="s">
        <v>352</v>
      </c>
      <c r="CI5" s="1029"/>
      <c r="CJ5" s="1029"/>
      <c r="CK5" s="1029"/>
      <c r="CL5" s="1030"/>
      <c r="CM5" s="1028" t="s">
        <v>353</v>
      </c>
      <c r="CN5" s="1029"/>
      <c r="CO5" s="1029"/>
      <c r="CP5" s="1029"/>
      <c r="CQ5" s="1030"/>
      <c r="CR5" s="1028" t="s">
        <v>354</v>
      </c>
      <c r="CS5" s="1029"/>
      <c r="CT5" s="1029"/>
      <c r="CU5" s="1029"/>
      <c r="CV5" s="1030"/>
      <c r="CW5" s="1028" t="s">
        <v>355</v>
      </c>
      <c r="CX5" s="1029"/>
      <c r="CY5" s="1029"/>
      <c r="CZ5" s="1029"/>
      <c r="DA5" s="1030"/>
      <c r="DB5" s="1028" t="s">
        <v>356</v>
      </c>
      <c r="DC5" s="1029"/>
      <c r="DD5" s="1029"/>
      <c r="DE5" s="1029"/>
      <c r="DF5" s="1030"/>
      <c r="DG5" s="1125" t="s">
        <v>357</v>
      </c>
      <c r="DH5" s="1126"/>
      <c r="DI5" s="1126"/>
      <c r="DJ5" s="1126"/>
      <c r="DK5" s="1127"/>
      <c r="DL5" s="1125" t="s">
        <v>358</v>
      </c>
      <c r="DM5" s="1126"/>
      <c r="DN5" s="1126"/>
      <c r="DO5" s="1126"/>
      <c r="DP5" s="1127"/>
      <c r="DQ5" s="1028" t="s">
        <v>359</v>
      </c>
      <c r="DR5" s="1029"/>
      <c r="DS5" s="1029"/>
      <c r="DT5" s="1029"/>
      <c r="DU5" s="1030"/>
      <c r="DV5" s="1028" t="s">
        <v>350</v>
      </c>
      <c r="DW5" s="1029"/>
      <c r="DX5" s="1029"/>
      <c r="DY5" s="1029"/>
      <c r="DZ5" s="1044"/>
      <c r="EA5" s="205"/>
    </row>
    <row r="6" spans="1:131" s="206"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203"/>
      <c r="BA6" s="203"/>
      <c r="BB6" s="203"/>
      <c r="BC6" s="203"/>
      <c r="BD6" s="203"/>
      <c r="BE6" s="204"/>
      <c r="BF6" s="204"/>
      <c r="BG6" s="204"/>
      <c r="BH6" s="204"/>
      <c r="BI6" s="204"/>
      <c r="BJ6" s="204"/>
      <c r="BK6" s="204"/>
      <c r="BL6" s="204"/>
      <c r="BM6" s="204"/>
      <c r="BN6" s="204"/>
      <c r="BO6" s="204"/>
      <c r="BP6" s="204"/>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205"/>
    </row>
    <row r="7" spans="1:131" s="206" customFormat="1" ht="26.25" customHeight="1" thickTop="1" x14ac:dyDescent="0.15">
      <c r="A7" s="209">
        <v>1</v>
      </c>
      <c r="B7" s="1077" t="s">
        <v>360</v>
      </c>
      <c r="C7" s="1078"/>
      <c r="D7" s="1078"/>
      <c r="E7" s="1078"/>
      <c r="F7" s="1078"/>
      <c r="G7" s="1078"/>
      <c r="H7" s="1078"/>
      <c r="I7" s="1078"/>
      <c r="J7" s="1078"/>
      <c r="K7" s="1078"/>
      <c r="L7" s="1078"/>
      <c r="M7" s="1078"/>
      <c r="N7" s="1078"/>
      <c r="O7" s="1078"/>
      <c r="P7" s="1079"/>
      <c r="Q7" s="1131">
        <v>17454</v>
      </c>
      <c r="R7" s="1132"/>
      <c r="S7" s="1132"/>
      <c r="T7" s="1132"/>
      <c r="U7" s="1132"/>
      <c r="V7" s="1132">
        <v>16547</v>
      </c>
      <c r="W7" s="1132"/>
      <c r="X7" s="1132"/>
      <c r="Y7" s="1132"/>
      <c r="Z7" s="1132"/>
      <c r="AA7" s="1132">
        <v>907</v>
      </c>
      <c r="AB7" s="1132"/>
      <c r="AC7" s="1132"/>
      <c r="AD7" s="1132"/>
      <c r="AE7" s="1133"/>
      <c r="AF7" s="1134">
        <v>872</v>
      </c>
      <c r="AG7" s="1135"/>
      <c r="AH7" s="1135"/>
      <c r="AI7" s="1135"/>
      <c r="AJ7" s="1136"/>
      <c r="AK7" s="1118">
        <v>689</v>
      </c>
      <c r="AL7" s="1119"/>
      <c r="AM7" s="1119"/>
      <c r="AN7" s="1119"/>
      <c r="AO7" s="1119"/>
      <c r="AP7" s="1119">
        <v>16370</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555</v>
      </c>
      <c r="BT7" s="1123"/>
      <c r="BU7" s="1123"/>
      <c r="BV7" s="1123"/>
      <c r="BW7" s="1123"/>
      <c r="BX7" s="1123"/>
      <c r="BY7" s="1123"/>
      <c r="BZ7" s="1123"/>
      <c r="CA7" s="1123"/>
      <c r="CB7" s="1123"/>
      <c r="CC7" s="1123"/>
      <c r="CD7" s="1123"/>
      <c r="CE7" s="1123"/>
      <c r="CF7" s="1123"/>
      <c r="CG7" s="1124"/>
      <c r="CH7" s="1115">
        <v>0</v>
      </c>
      <c r="CI7" s="1116"/>
      <c r="CJ7" s="1116"/>
      <c r="CK7" s="1116"/>
      <c r="CL7" s="1117"/>
      <c r="CM7" s="1115">
        <v>-7</v>
      </c>
      <c r="CN7" s="1116"/>
      <c r="CO7" s="1116"/>
      <c r="CP7" s="1116"/>
      <c r="CQ7" s="1117"/>
      <c r="CR7" s="1115">
        <v>10</v>
      </c>
      <c r="CS7" s="1116"/>
      <c r="CT7" s="1116"/>
      <c r="CU7" s="1116"/>
      <c r="CV7" s="1117"/>
      <c r="CW7" s="1115" t="s">
        <v>542</v>
      </c>
      <c r="CX7" s="1116"/>
      <c r="CY7" s="1116"/>
      <c r="CZ7" s="1116"/>
      <c r="DA7" s="1117"/>
      <c r="DB7" s="1115" t="s">
        <v>542</v>
      </c>
      <c r="DC7" s="1116"/>
      <c r="DD7" s="1116"/>
      <c r="DE7" s="1116"/>
      <c r="DF7" s="1117"/>
      <c r="DG7" s="1115" t="s">
        <v>542</v>
      </c>
      <c r="DH7" s="1116"/>
      <c r="DI7" s="1116"/>
      <c r="DJ7" s="1116"/>
      <c r="DK7" s="1117"/>
      <c r="DL7" s="1115" t="s">
        <v>542</v>
      </c>
      <c r="DM7" s="1116"/>
      <c r="DN7" s="1116"/>
      <c r="DO7" s="1116"/>
      <c r="DP7" s="1117"/>
      <c r="DQ7" s="1115" t="s">
        <v>542</v>
      </c>
      <c r="DR7" s="1116"/>
      <c r="DS7" s="1116"/>
      <c r="DT7" s="1116"/>
      <c r="DU7" s="1117"/>
      <c r="DV7" s="1142"/>
      <c r="DW7" s="1143"/>
      <c r="DX7" s="1143"/>
      <c r="DY7" s="1143"/>
      <c r="DZ7" s="1144"/>
      <c r="EA7" s="205"/>
    </row>
    <row r="8" spans="1:131" s="206" customFormat="1" ht="26.25" customHeight="1" x14ac:dyDescent="0.15">
      <c r="A8" s="212">
        <v>2</v>
      </c>
      <c r="B8" s="1064"/>
      <c r="C8" s="1065"/>
      <c r="D8" s="1065"/>
      <c r="E8" s="1065"/>
      <c r="F8" s="1065"/>
      <c r="G8" s="1065"/>
      <c r="H8" s="1065"/>
      <c r="I8" s="1065"/>
      <c r="J8" s="1065"/>
      <c r="K8" s="1065"/>
      <c r="L8" s="1065"/>
      <c r="M8" s="1065"/>
      <c r="N8" s="1065"/>
      <c r="O8" s="1065"/>
      <c r="P8" s="1066"/>
      <c r="Q8" s="1070"/>
      <c r="R8" s="1071"/>
      <c r="S8" s="1071"/>
      <c r="T8" s="1071"/>
      <c r="U8" s="1071"/>
      <c r="V8" s="1071"/>
      <c r="W8" s="1071"/>
      <c r="X8" s="1071"/>
      <c r="Y8" s="1071"/>
      <c r="Z8" s="1071"/>
      <c r="AA8" s="1071"/>
      <c r="AB8" s="1071"/>
      <c r="AC8" s="1071"/>
      <c r="AD8" s="1071"/>
      <c r="AE8" s="1072"/>
      <c r="AF8" s="1046"/>
      <c r="AG8" s="1047"/>
      <c r="AH8" s="1047"/>
      <c r="AI8" s="1047"/>
      <c r="AJ8" s="1048"/>
      <c r="AK8" s="1113"/>
      <c r="AL8" s="1114"/>
      <c r="AM8" s="1114"/>
      <c r="AN8" s="1114"/>
      <c r="AO8" s="1114"/>
      <c r="AP8" s="1114"/>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1"/>
      <c r="BT8" s="1042"/>
      <c r="BU8" s="1042"/>
      <c r="BV8" s="1042"/>
      <c r="BW8" s="1042"/>
      <c r="BX8" s="1042"/>
      <c r="BY8" s="1042"/>
      <c r="BZ8" s="1042"/>
      <c r="CA8" s="1042"/>
      <c r="CB8" s="1042"/>
      <c r="CC8" s="1042"/>
      <c r="CD8" s="1042"/>
      <c r="CE8" s="1042"/>
      <c r="CF8" s="1042"/>
      <c r="CG8" s="1043"/>
      <c r="CH8" s="1016"/>
      <c r="CI8" s="1017"/>
      <c r="CJ8" s="1017"/>
      <c r="CK8" s="1017"/>
      <c r="CL8" s="1018"/>
      <c r="CM8" s="1016"/>
      <c r="CN8" s="1017"/>
      <c r="CO8" s="1017"/>
      <c r="CP8" s="1017"/>
      <c r="CQ8" s="1018"/>
      <c r="CR8" s="1016"/>
      <c r="CS8" s="1017"/>
      <c r="CT8" s="1017"/>
      <c r="CU8" s="1017"/>
      <c r="CV8" s="1018"/>
      <c r="CW8" s="1016"/>
      <c r="CX8" s="1017"/>
      <c r="CY8" s="1017"/>
      <c r="CZ8" s="1017"/>
      <c r="DA8" s="1018"/>
      <c r="DB8" s="1016"/>
      <c r="DC8" s="1017"/>
      <c r="DD8" s="1017"/>
      <c r="DE8" s="1017"/>
      <c r="DF8" s="1018"/>
      <c r="DG8" s="1016"/>
      <c r="DH8" s="1017"/>
      <c r="DI8" s="1017"/>
      <c r="DJ8" s="1017"/>
      <c r="DK8" s="1018"/>
      <c r="DL8" s="1016"/>
      <c r="DM8" s="1017"/>
      <c r="DN8" s="1017"/>
      <c r="DO8" s="1017"/>
      <c r="DP8" s="1018"/>
      <c r="DQ8" s="1016"/>
      <c r="DR8" s="1017"/>
      <c r="DS8" s="1017"/>
      <c r="DT8" s="1017"/>
      <c r="DU8" s="1018"/>
      <c r="DV8" s="1019"/>
      <c r="DW8" s="1020"/>
      <c r="DX8" s="1020"/>
      <c r="DY8" s="1020"/>
      <c r="DZ8" s="1021"/>
      <c r="EA8" s="205"/>
    </row>
    <row r="9" spans="1:131" s="206" customFormat="1" ht="26.25" customHeight="1" x14ac:dyDescent="0.15">
      <c r="A9" s="212">
        <v>3</v>
      </c>
      <c r="B9" s="1064"/>
      <c r="C9" s="1065"/>
      <c r="D9" s="1065"/>
      <c r="E9" s="1065"/>
      <c r="F9" s="1065"/>
      <c r="G9" s="1065"/>
      <c r="H9" s="1065"/>
      <c r="I9" s="1065"/>
      <c r="J9" s="1065"/>
      <c r="K9" s="1065"/>
      <c r="L9" s="1065"/>
      <c r="M9" s="1065"/>
      <c r="N9" s="1065"/>
      <c r="O9" s="1065"/>
      <c r="P9" s="1066"/>
      <c r="Q9" s="1070"/>
      <c r="R9" s="1071"/>
      <c r="S9" s="1071"/>
      <c r="T9" s="1071"/>
      <c r="U9" s="1071"/>
      <c r="V9" s="1071"/>
      <c r="W9" s="1071"/>
      <c r="X9" s="1071"/>
      <c r="Y9" s="1071"/>
      <c r="Z9" s="1071"/>
      <c r="AA9" s="1071"/>
      <c r="AB9" s="1071"/>
      <c r="AC9" s="1071"/>
      <c r="AD9" s="1071"/>
      <c r="AE9" s="1072"/>
      <c r="AF9" s="1046"/>
      <c r="AG9" s="1047"/>
      <c r="AH9" s="1047"/>
      <c r="AI9" s="1047"/>
      <c r="AJ9" s="1048"/>
      <c r="AK9" s="1113"/>
      <c r="AL9" s="1114"/>
      <c r="AM9" s="1114"/>
      <c r="AN9" s="1114"/>
      <c r="AO9" s="1114"/>
      <c r="AP9" s="1114"/>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05"/>
    </row>
    <row r="10" spans="1:131" s="206" customFormat="1" ht="26.25" customHeight="1" x14ac:dyDescent="0.15">
      <c r="A10" s="212">
        <v>4</v>
      </c>
      <c r="B10" s="1064"/>
      <c r="C10" s="1065"/>
      <c r="D10" s="1065"/>
      <c r="E10" s="1065"/>
      <c r="F10" s="1065"/>
      <c r="G10" s="1065"/>
      <c r="H10" s="1065"/>
      <c r="I10" s="1065"/>
      <c r="J10" s="1065"/>
      <c r="K10" s="1065"/>
      <c r="L10" s="1065"/>
      <c r="M10" s="1065"/>
      <c r="N10" s="1065"/>
      <c r="O10" s="1065"/>
      <c r="P10" s="1066"/>
      <c r="Q10" s="1070"/>
      <c r="R10" s="1071"/>
      <c r="S10" s="1071"/>
      <c r="T10" s="1071"/>
      <c r="U10" s="1071"/>
      <c r="V10" s="1071"/>
      <c r="W10" s="1071"/>
      <c r="X10" s="1071"/>
      <c r="Y10" s="1071"/>
      <c r="Z10" s="1071"/>
      <c r="AA10" s="1071"/>
      <c r="AB10" s="1071"/>
      <c r="AC10" s="1071"/>
      <c r="AD10" s="1071"/>
      <c r="AE10" s="1072"/>
      <c r="AF10" s="1046"/>
      <c r="AG10" s="1047"/>
      <c r="AH10" s="1047"/>
      <c r="AI10" s="1047"/>
      <c r="AJ10" s="1048"/>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5"/>
    </row>
    <row r="11" spans="1:131" s="206" customFormat="1" ht="26.25" customHeight="1" x14ac:dyDescent="0.15">
      <c r="A11" s="212">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6"/>
      <c r="AG11" s="1047"/>
      <c r="AH11" s="1047"/>
      <c r="AI11" s="1047"/>
      <c r="AJ11" s="1048"/>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5"/>
    </row>
    <row r="12" spans="1:131" s="206" customFormat="1" ht="26.25" customHeight="1" x14ac:dyDescent="0.15">
      <c r="A12" s="212">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6"/>
      <c r="AG12" s="1047"/>
      <c r="AH12" s="1047"/>
      <c r="AI12" s="1047"/>
      <c r="AJ12" s="1048"/>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5"/>
    </row>
    <row r="13" spans="1:131" s="206" customFormat="1" ht="26.25" customHeight="1" x14ac:dyDescent="0.15">
      <c r="A13" s="212">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6"/>
      <c r="AG13" s="1047"/>
      <c r="AH13" s="1047"/>
      <c r="AI13" s="1047"/>
      <c r="AJ13" s="1048"/>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5"/>
    </row>
    <row r="14" spans="1:131" s="206" customFormat="1" ht="26.25" customHeight="1" x14ac:dyDescent="0.15">
      <c r="A14" s="212">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5"/>
    </row>
    <row r="15" spans="1:131" s="206" customFormat="1" ht="26.25" customHeight="1" x14ac:dyDescent="0.15">
      <c r="A15" s="212">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5"/>
    </row>
    <row r="16" spans="1:131" s="206" customFormat="1" ht="26.25" customHeight="1" x14ac:dyDescent="0.15">
      <c r="A16" s="212">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5"/>
    </row>
    <row r="17" spans="1:131" s="206" customFormat="1" ht="26.25" customHeight="1" x14ac:dyDescent="0.15">
      <c r="A17" s="212">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5"/>
    </row>
    <row r="18" spans="1:131" s="206" customFormat="1" ht="26.25" customHeight="1" x14ac:dyDescent="0.15">
      <c r="A18" s="212">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5"/>
    </row>
    <row r="19" spans="1:131" s="206" customFormat="1" ht="26.25" customHeight="1" x14ac:dyDescent="0.15">
      <c r="A19" s="212">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5"/>
    </row>
    <row r="20" spans="1:131" s="206" customFormat="1" ht="26.25" customHeight="1" x14ac:dyDescent="0.15">
      <c r="A20" s="212">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5"/>
    </row>
    <row r="21" spans="1:131" s="206" customFormat="1" ht="26.25" customHeight="1" thickBot="1" x14ac:dyDescent="0.2">
      <c r="A21" s="212">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5"/>
    </row>
    <row r="22" spans="1:131" s="206" customFormat="1" ht="26.25" customHeight="1" x14ac:dyDescent="0.15">
      <c r="A22" s="212">
        <v>16</v>
      </c>
      <c r="B22" s="1064"/>
      <c r="C22" s="1065"/>
      <c r="D22" s="1065"/>
      <c r="E22" s="1065"/>
      <c r="F22" s="1065"/>
      <c r="G22" s="1065"/>
      <c r="H22" s="1065"/>
      <c r="I22" s="1065"/>
      <c r="J22" s="1065"/>
      <c r="K22" s="1065"/>
      <c r="L22" s="1065"/>
      <c r="M22" s="1065"/>
      <c r="N22" s="1065"/>
      <c r="O22" s="1065"/>
      <c r="P22" s="1066"/>
      <c r="Q22" s="1108"/>
      <c r="R22" s="1109"/>
      <c r="S22" s="1109"/>
      <c r="T22" s="1109"/>
      <c r="U22" s="1109"/>
      <c r="V22" s="1109"/>
      <c r="W22" s="1109"/>
      <c r="X22" s="1109"/>
      <c r="Y22" s="1109"/>
      <c r="Z22" s="1109"/>
      <c r="AA22" s="1109"/>
      <c r="AB22" s="1109"/>
      <c r="AC22" s="1109"/>
      <c r="AD22" s="1109"/>
      <c r="AE22" s="1110"/>
      <c r="AF22" s="1046"/>
      <c r="AG22" s="1047"/>
      <c r="AH22" s="1047"/>
      <c r="AI22" s="1047"/>
      <c r="AJ22" s="1048"/>
      <c r="AK22" s="1104"/>
      <c r="AL22" s="1105"/>
      <c r="AM22" s="1105"/>
      <c r="AN22" s="1105"/>
      <c r="AO22" s="1105"/>
      <c r="AP22" s="1105"/>
      <c r="AQ22" s="1105"/>
      <c r="AR22" s="1105"/>
      <c r="AS22" s="1105"/>
      <c r="AT22" s="1105"/>
      <c r="AU22" s="1106"/>
      <c r="AV22" s="1106"/>
      <c r="AW22" s="1106"/>
      <c r="AX22" s="1106"/>
      <c r="AY22" s="1107"/>
      <c r="AZ22" s="1062" t="s">
        <v>361</v>
      </c>
      <c r="BA22" s="1062"/>
      <c r="BB22" s="1062"/>
      <c r="BC22" s="1062"/>
      <c r="BD22" s="1063"/>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5">
        <v>17460</v>
      </c>
      <c r="R23" s="1096"/>
      <c r="S23" s="1096"/>
      <c r="T23" s="1096"/>
      <c r="U23" s="1096"/>
      <c r="V23" s="1096">
        <v>16553</v>
      </c>
      <c r="W23" s="1096"/>
      <c r="X23" s="1096"/>
      <c r="Y23" s="1096"/>
      <c r="Z23" s="1096"/>
      <c r="AA23" s="1096">
        <v>907</v>
      </c>
      <c r="AB23" s="1096"/>
      <c r="AC23" s="1096"/>
      <c r="AD23" s="1096"/>
      <c r="AE23" s="1097"/>
      <c r="AF23" s="1098">
        <v>872</v>
      </c>
      <c r="AG23" s="1096"/>
      <c r="AH23" s="1096"/>
      <c r="AI23" s="1096"/>
      <c r="AJ23" s="1099"/>
      <c r="AK23" s="1100"/>
      <c r="AL23" s="1101"/>
      <c r="AM23" s="1101"/>
      <c r="AN23" s="1101"/>
      <c r="AO23" s="1101"/>
      <c r="AP23" s="1096">
        <v>16370</v>
      </c>
      <c r="AQ23" s="1096"/>
      <c r="AR23" s="1096"/>
      <c r="AS23" s="1096"/>
      <c r="AT23" s="1096"/>
      <c r="AU23" s="1102"/>
      <c r="AV23" s="1102"/>
      <c r="AW23" s="1102"/>
      <c r="AX23" s="1102"/>
      <c r="AY23" s="1103"/>
      <c r="AZ23" s="1092" t="s">
        <v>364</v>
      </c>
      <c r="BA23" s="1093"/>
      <c r="BB23" s="1093"/>
      <c r="BC23" s="1093"/>
      <c r="BD23" s="1094"/>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5"/>
    </row>
    <row r="24" spans="1:131" s="206" customFormat="1" ht="26.25" customHeight="1" x14ac:dyDescent="0.15">
      <c r="A24" s="1091" t="s">
        <v>365</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5"/>
    </row>
    <row r="25" spans="1:131" s="198" customFormat="1" ht="26.25" customHeight="1" thickBot="1" x14ac:dyDescent="0.2">
      <c r="A25" s="1090" t="s">
        <v>366</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7"/>
    </row>
    <row r="26" spans="1:131" s="198" customFormat="1" ht="26.25" customHeight="1" x14ac:dyDescent="0.15">
      <c r="A26" s="1022" t="s">
        <v>343</v>
      </c>
      <c r="B26" s="1023"/>
      <c r="C26" s="1023"/>
      <c r="D26" s="1023"/>
      <c r="E26" s="1023"/>
      <c r="F26" s="1023"/>
      <c r="G26" s="1023"/>
      <c r="H26" s="1023"/>
      <c r="I26" s="1023"/>
      <c r="J26" s="1023"/>
      <c r="K26" s="1023"/>
      <c r="L26" s="1023"/>
      <c r="M26" s="1023"/>
      <c r="N26" s="1023"/>
      <c r="O26" s="1023"/>
      <c r="P26" s="1024"/>
      <c r="Q26" s="1028" t="s">
        <v>367</v>
      </c>
      <c r="R26" s="1029"/>
      <c r="S26" s="1029"/>
      <c r="T26" s="1029"/>
      <c r="U26" s="1030"/>
      <c r="V26" s="1028" t="s">
        <v>368</v>
      </c>
      <c r="W26" s="1029"/>
      <c r="X26" s="1029"/>
      <c r="Y26" s="1029"/>
      <c r="Z26" s="1030"/>
      <c r="AA26" s="1028" t="s">
        <v>369</v>
      </c>
      <c r="AB26" s="1029"/>
      <c r="AC26" s="1029"/>
      <c r="AD26" s="1029"/>
      <c r="AE26" s="1029"/>
      <c r="AF26" s="1086" t="s">
        <v>370</v>
      </c>
      <c r="AG26" s="1035"/>
      <c r="AH26" s="1035"/>
      <c r="AI26" s="1035"/>
      <c r="AJ26" s="1087"/>
      <c r="AK26" s="1029" t="s">
        <v>371</v>
      </c>
      <c r="AL26" s="1029"/>
      <c r="AM26" s="1029"/>
      <c r="AN26" s="1029"/>
      <c r="AO26" s="1030"/>
      <c r="AP26" s="1028" t="s">
        <v>372</v>
      </c>
      <c r="AQ26" s="1029"/>
      <c r="AR26" s="1029"/>
      <c r="AS26" s="1029"/>
      <c r="AT26" s="1030"/>
      <c r="AU26" s="1028" t="s">
        <v>373</v>
      </c>
      <c r="AV26" s="1029"/>
      <c r="AW26" s="1029"/>
      <c r="AX26" s="1029"/>
      <c r="AY26" s="1030"/>
      <c r="AZ26" s="1028" t="s">
        <v>374</v>
      </c>
      <c r="BA26" s="1029"/>
      <c r="BB26" s="1029"/>
      <c r="BC26" s="1029"/>
      <c r="BD26" s="1030"/>
      <c r="BE26" s="1028" t="s">
        <v>350</v>
      </c>
      <c r="BF26" s="1029"/>
      <c r="BG26" s="1029"/>
      <c r="BH26" s="1029"/>
      <c r="BI26" s="104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7"/>
    </row>
    <row r="27" spans="1:131" s="198" customFormat="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7"/>
    </row>
    <row r="28" spans="1:131" s="198" customFormat="1" ht="26.25" customHeight="1" thickTop="1" x14ac:dyDescent="0.15">
      <c r="A28" s="217">
        <v>1</v>
      </c>
      <c r="B28" s="1077" t="s">
        <v>375</v>
      </c>
      <c r="C28" s="1078"/>
      <c r="D28" s="1078"/>
      <c r="E28" s="1078"/>
      <c r="F28" s="1078"/>
      <c r="G28" s="1078"/>
      <c r="H28" s="1078"/>
      <c r="I28" s="1078"/>
      <c r="J28" s="1078"/>
      <c r="K28" s="1078"/>
      <c r="L28" s="1078"/>
      <c r="M28" s="1078"/>
      <c r="N28" s="1078"/>
      <c r="O28" s="1078"/>
      <c r="P28" s="1079"/>
      <c r="Q28" s="1080">
        <v>4241</v>
      </c>
      <c r="R28" s="1081"/>
      <c r="S28" s="1081"/>
      <c r="T28" s="1081"/>
      <c r="U28" s="1081"/>
      <c r="V28" s="1081">
        <v>4039</v>
      </c>
      <c r="W28" s="1081"/>
      <c r="X28" s="1081"/>
      <c r="Y28" s="1081"/>
      <c r="Z28" s="1081"/>
      <c r="AA28" s="1081">
        <v>202</v>
      </c>
      <c r="AB28" s="1081"/>
      <c r="AC28" s="1081"/>
      <c r="AD28" s="1081"/>
      <c r="AE28" s="1082"/>
      <c r="AF28" s="1083">
        <v>202</v>
      </c>
      <c r="AG28" s="1081"/>
      <c r="AH28" s="1081"/>
      <c r="AI28" s="1081"/>
      <c r="AJ28" s="1084"/>
      <c r="AK28" s="1085">
        <v>413</v>
      </c>
      <c r="AL28" s="1073"/>
      <c r="AM28" s="1073"/>
      <c r="AN28" s="1073"/>
      <c r="AO28" s="1073"/>
      <c r="AP28" s="1073" t="s">
        <v>542</v>
      </c>
      <c r="AQ28" s="1073"/>
      <c r="AR28" s="1073"/>
      <c r="AS28" s="1073"/>
      <c r="AT28" s="1073"/>
      <c r="AU28" s="1073" t="s">
        <v>542</v>
      </c>
      <c r="AV28" s="1073"/>
      <c r="AW28" s="1073"/>
      <c r="AX28" s="1073"/>
      <c r="AY28" s="1073"/>
      <c r="AZ28" s="1074" t="s">
        <v>542</v>
      </c>
      <c r="BA28" s="1074"/>
      <c r="BB28" s="1074"/>
      <c r="BC28" s="1074"/>
      <c r="BD28" s="1074"/>
      <c r="BE28" s="1075"/>
      <c r="BF28" s="1075"/>
      <c r="BG28" s="1075"/>
      <c r="BH28" s="1075"/>
      <c r="BI28" s="1076"/>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7"/>
    </row>
    <row r="29" spans="1:131" s="198" customFormat="1" ht="26.25" customHeight="1" x14ac:dyDescent="0.15">
      <c r="A29" s="217">
        <v>2</v>
      </c>
      <c r="B29" s="1064" t="s">
        <v>376</v>
      </c>
      <c r="C29" s="1065"/>
      <c r="D29" s="1065"/>
      <c r="E29" s="1065"/>
      <c r="F29" s="1065"/>
      <c r="G29" s="1065"/>
      <c r="H29" s="1065"/>
      <c r="I29" s="1065"/>
      <c r="J29" s="1065"/>
      <c r="K29" s="1065"/>
      <c r="L29" s="1065"/>
      <c r="M29" s="1065"/>
      <c r="N29" s="1065"/>
      <c r="O29" s="1065"/>
      <c r="P29" s="1066"/>
      <c r="Q29" s="1070">
        <v>3830</v>
      </c>
      <c r="R29" s="1071"/>
      <c r="S29" s="1071"/>
      <c r="T29" s="1071"/>
      <c r="U29" s="1071"/>
      <c r="V29" s="1071">
        <v>3688</v>
      </c>
      <c r="W29" s="1071"/>
      <c r="X29" s="1071"/>
      <c r="Y29" s="1071"/>
      <c r="Z29" s="1071"/>
      <c r="AA29" s="1071">
        <v>142</v>
      </c>
      <c r="AB29" s="1071"/>
      <c r="AC29" s="1071"/>
      <c r="AD29" s="1071"/>
      <c r="AE29" s="1072"/>
      <c r="AF29" s="1046">
        <v>142</v>
      </c>
      <c r="AG29" s="1047"/>
      <c r="AH29" s="1047"/>
      <c r="AI29" s="1047"/>
      <c r="AJ29" s="1048"/>
      <c r="AK29" s="1006">
        <v>542</v>
      </c>
      <c r="AL29" s="997"/>
      <c r="AM29" s="997"/>
      <c r="AN29" s="997"/>
      <c r="AO29" s="997"/>
      <c r="AP29" s="997" t="s">
        <v>542</v>
      </c>
      <c r="AQ29" s="997"/>
      <c r="AR29" s="997"/>
      <c r="AS29" s="997"/>
      <c r="AT29" s="997"/>
      <c r="AU29" s="997" t="s">
        <v>542</v>
      </c>
      <c r="AV29" s="997"/>
      <c r="AW29" s="997"/>
      <c r="AX29" s="997"/>
      <c r="AY29" s="997"/>
      <c r="AZ29" s="1069" t="s">
        <v>542</v>
      </c>
      <c r="BA29" s="1069"/>
      <c r="BB29" s="1069"/>
      <c r="BC29" s="1069"/>
      <c r="BD29" s="1069"/>
      <c r="BE29" s="1059"/>
      <c r="BF29" s="1059"/>
      <c r="BG29" s="1059"/>
      <c r="BH29" s="1059"/>
      <c r="BI29" s="1060"/>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7"/>
    </row>
    <row r="30" spans="1:131" s="198" customFormat="1" ht="26.25" customHeight="1" x14ac:dyDescent="0.15">
      <c r="A30" s="217">
        <v>3</v>
      </c>
      <c r="B30" s="1064" t="s">
        <v>377</v>
      </c>
      <c r="C30" s="1065"/>
      <c r="D30" s="1065"/>
      <c r="E30" s="1065"/>
      <c r="F30" s="1065"/>
      <c r="G30" s="1065"/>
      <c r="H30" s="1065"/>
      <c r="I30" s="1065"/>
      <c r="J30" s="1065"/>
      <c r="K30" s="1065"/>
      <c r="L30" s="1065"/>
      <c r="M30" s="1065"/>
      <c r="N30" s="1065"/>
      <c r="O30" s="1065"/>
      <c r="P30" s="1066"/>
      <c r="Q30" s="1070">
        <v>711</v>
      </c>
      <c r="R30" s="1071"/>
      <c r="S30" s="1071"/>
      <c r="T30" s="1071"/>
      <c r="U30" s="1071"/>
      <c r="V30" s="1071">
        <v>693</v>
      </c>
      <c r="W30" s="1071"/>
      <c r="X30" s="1071"/>
      <c r="Y30" s="1071"/>
      <c r="Z30" s="1071"/>
      <c r="AA30" s="1071">
        <v>19</v>
      </c>
      <c r="AB30" s="1071"/>
      <c r="AC30" s="1071"/>
      <c r="AD30" s="1071"/>
      <c r="AE30" s="1072"/>
      <c r="AF30" s="1046">
        <v>19</v>
      </c>
      <c r="AG30" s="1047"/>
      <c r="AH30" s="1047"/>
      <c r="AI30" s="1047"/>
      <c r="AJ30" s="1048"/>
      <c r="AK30" s="1006">
        <v>458</v>
      </c>
      <c r="AL30" s="997"/>
      <c r="AM30" s="997"/>
      <c r="AN30" s="997"/>
      <c r="AO30" s="997"/>
      <c r="AP30" s="997" t="s">
        <v>542</v>
      </c>
      <c r="AQ30" s="997"/>
      <c r="AR30" s="997"/>
      <c r="AS30" s="997"/>
      <c r="AT30" s="997"/>
      <c r="AU30" s="997" t="s">
        <v>542</v>
      </c>
      <c r="AV30" s="997"/>
      <c r="AW30" s="997"/>
      <c r="AX30" s="997"/>
      <c r="AY30" s="997"/>
      <c r="AZ30" s="1069" t="s">
        <v>542</v>
      </c>
      <c r="BA30" s="1069"/>
      <c r="BB30" s="1069"/>
      <c r="BC30" s="1069"/>
      <c r="BD30" s="1069"/>
      <c r="BE30" s="1059"/>
      <c r="BF30" s="1059"/>
      <c r="BG30" s="1059"/>
      <c r="BH30" s="1059"/>
      <c r="BI30" s="1060"/>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7"/>
    </row>
    <row r="31" spans="1:131" s="198" customFormat="1" ht="26.25" customHeight="1" x14ac:dyDescent="0.15">
      <c r="A31" s="217">
        <v>4</v>
      </c>
      <c r="B31" s="1064" t="s">
        <v>378</v>
      </c>
      <c r="C31" s="1065"/>
      <c r="D31" s="1065"/>
      <c r="E31" s="1065"/>
      <c r="F31" s="1065"/>
      <c r="G31" s="1065"/>
      <c r="H31" s="1065"/>
      <c r="I31" s="1065"/>
      <c r="J31" s="1065"/>
      <c r="K31" s="1065"/>
      <c r="L31" s="1065"/>
      <c r="M31" s="1065"/>
      <c r="N31" s="1065"/>
      <c r="O31" s="1065"/>
      <c r="P31" s="1066"/>
      <c r="Q31" s="1070">
        <v>1380</v>
      </c>
      <c r="R31" s="1071"/>
      <c r="S31" s="1071"/>
      <c r="T31" s="1071"/>
      <c r="U31" s="1071"/>
      <c r="V31" s="1071">
        <v>1458</v>
      </c>
      <c r="W31" s="1071"/>
      <c r="X31" s="1071"/>
      <c r="Y31" s="1071"/>
      <c r="Z31" s="1071"/>
      <c r="AA31" s="1071">
        <v>-78</v>
      </c>
      <c r="AB31" s="1071"/>
      <c r="AC31" s="1071"/>
      <c r="AD31" s="1071"/>
      <c r="AE31" s="1072"/>
      <c r="AF31" s="1046">
        <v>579</v>
      </c>
      <c r="AG31" s="1047"/>
      <c r="AH31" s="1047"/>
      <c r="AI31" s="1047"/>
      <c r="AJ31" s="1048"/>
      <c r="AK31" s="1006">
        <v>7</v>
      </c>
      <c r="AL31" s="997"/>
      <c r="AM31" s="997"/>
      <c r="AN31" s="997"/>
      <c r="AO31" s="997"/>
      <c r="AP31" s="997">
        <v>262</v>
      </c>
      <c r="AQ31" s="997"/>
      <c r="AR31" s="997"/>
      <c r="AS31" s="997"/>
      <c r="AT31" s="997"/>
      <c r="AU31" s="997">
        <v>1</v>
      </c>
      <c r="AV31" s="997"/>
      <c r="AW31" s="997"/>
      <c r="AX31" s="997"/>
      <c r="AY31" s="997"/>
      <c r="AZ31" s="1069" t="s">
        <v>542</v>
      </c>
      <c r="BA31" s="1069"/>
      <c r="BB31" s="1069"/>
      <c r="BC31" s="1069"/>
      <c r="BD31" s="1069"/>
      <c r="BE31" s="1059" t="s">
        <v>543</v>
      </c>
      <c r="BF31" s="1059"/>
      <c r="BG31" s="1059"/>
      <c r="BH31" s="1059"/>
      <c r="BI31" s="1060"/>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7"/>
    </row>
    <row r="32" spans="1:131" s="198" customFormat="1" ht="26.25" customHeight="1" x14ac:dyDescent="0.15">
      <c r="A32" s="217">
        <v>5</v>
      </c>
      <c r="B32" s="1064" t="s">
        <v>379</v>
      </c>
      <c r="C32" s="1065"/>
      <c r="D32" s="1065"/>
      <c r="E32" s="1065"/>
      <c r="F32" s="1065"/>
      <c r="G32" s="1065"/>
      <c r="H32" s="1065"/>
      <c r="I32" s="1065"/>
      <c r="J32" s="1065"/>
      <c r="K32" s="1065"/>
      <c r="L32" s="1065"/>
      <c r="M32" s="1065"/>
      <c r="N32" s="1065"/>
      <c r="O32" s="1065"/>
      <c r="P32" s="1066"/>
      <c r="Q32" s="1070">
        <v>841</v>
      </c>
      <c r="R32" s="1071"/>
      <c r="S32" s="1071"/>
      <c r="T32" s="1071"/>
      <c r="U32" s="1071"/>
      <c r="V32" s="1071">
        <v>689</v>
      </c>
      <c r="W32" s="1071"/>
      <c r="X32" s="1071"/>
      <c r="Y32" s="1071"/>
      <c r="Z32" s="1071"/>
      <c r="AA32" s="1071">
        <v>152</v>
      </c>
      <c r="AB32" s="1071"/>
      <c r="AC32" s="1071"/>
      <c r="AD32" s="1071"/>
      <c r="AE32" s="1072"/>
      <c r="AF32" s="1046">
        <v>1261</v>
      </c>
      <c r="AG32" s="1047"/>
      <c r="AH32" s="1047"/>
      <c r="AI32" s="1047"/>
      <c r="AJ32" s="1048"/>
      <c r="AK32" s="1006">
        <v>52</v>
      </c>
      <c r="AL32" s="997"/>
      <c r="AM32" s="997"/>
      <c r="AN32" s="997"/>
      <c r="AO32" s="997"/>
      <c r="AP32" s="997">
        <v>2723</v>
      </c>
      <c r="AQ32" s="997"/>
      <c r="AR32" s="997"/>
      <c r="AS32" s="997"/>
      <c r="AT32" s="997"/>
      <c r="AU32" s="997">
        <v>553</v>
      </c>
      <c r="AV32" s="997"/>
      <c r="AW32" s="997"/>
      <c r="AX32" s="997"/>
      <c r="AY32" s="997"/>
      <c r="AZ32" s="1069" t="s">
        <v>542</v>
      </c>
      <c r="BA32" s="1069"/>
      <c r="BB32" s="1069"/>
      <c r="BC32" s="1069"/>
      <c r="BD32" s="1069"/>
      <c r="BE32" s="1059" t="s">
        <v>543</v>
      </c>
      <c r="BF32" s="1059"/>
      <c r="BG32" s="1059"/>
      <c r="BH32" s="1059"/>
      <c r="BI32" s="1060"/>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7"/>
    </row>
    <row r="33" spans="1:131" s="198" customFormat="1" ht="26.25" customHeight="1" x14ac:dyDescent="0.15">
      <c r="A33" s="217">
        <v>6</v>
      </c>
      <c r="B33" s="1064" t="s">
        <v>380</v>
      </c>
      <c r="C33" s="1065"/>
      <c r="D33" s="1065"/>
      <c r="E33" s="1065"/>
      <c r="F33" s="1065"/>
      <c r="G33" s="1065"/>
      <c r="H33" s="1065"/>
      <c r="I33" s="1065"/>
      <c r="J33" s="1065"/>
      <c r="K33" s="1065"/>
      <c r="L33" s="1065"/>
      <c r="M33" s="1065"/>
      <c r="N33" s="1065"/>
      <c r="O33" s="1065"/>
      <c r="P33" s="1066"/>
      <c r="Q33" s="1070">
        <v>272</v>
      </c>
      <c r="R33" s="1071"/>
      <c r="S33" s="1071"/>
      <c r="T33" s="1071"/>
      <c r="U33" s="1071"/>
      <c r="V33" s="1071">
        <v>222</v>
      </c>
      <c r="W33" s="1071"/>
      <c r="X33" s="1071"/>
      <c r="Y33" s="1071"/>
      <c r="Z33" s="1071"/>
      <c r="AA33" s="1071">
        <v>50</v>
      </c>
      <c r="AB33" s="1071"/>
      <c r="AC33" s="1071"/>
      <c r="AD33" s="1071"/>
      <c r="AE33" s="1072"/>
      <c r="AF33" s="1046">
        <v>491</v>
      </c>
      <c r="AG33" s="1047"/>
      <c r="AH33" s="1047"/>
      <c r="AI33" s="1047"/>
      <c r="AJ33" s="1048"/>
      <c r="AK33" s="1006">
        <v>1</v>
      </c>
      <c r="AL33" s="997"/>
      <c r="AM33" s="997"/>
      <c r="AN33" s="997"/>
      <c r="AO33" s="997"/>
      <c r="AP33" s="997">
        <v>392</v>
      </c>
      <c r="AQ33" s="997"/>
      <c r="AR33" s="997"/>
      <c r="AS33" s="997"/>
      <c r="AT33" s="997"/>
      <c r="AU33" s="997">
        <v>1</v>
      </c>
      <c r="AV33" s="997"/>
      <c r="AW33" s="997"/>
      <c r="AX33" s="997"/>
      <c r="AY33" s="997"/>
      <c r="AZ33" s="1069" t="s">
        <v>542</v>
      </c>
      <c r="BA33" s="1069"/>
      <c r="BB33" s="1069"/>
      <c r="BC33" s="1069"/>
      <c r="BD33" s="1069"/>
      <c r="BE33" s="1059" t="s">
        <v>543</v>
      </c>
      <c r="BF33" s="1059"/>
      <c r="BG33" s="1059"/>
      <c r="BH33" s="1059"/>
      <c r="BI33" s="1060"/>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7"/>
    </row>
    <row r="34" spans="1:131" s="198" customFormat="1" ht="26.25" customHeight="1" x14ac:dyDescent="0.15">
      <c r="A34" s="217">
        <v>7</v>
      </c>
      <c r="B34" s="1064" t="s">
        <v>381</v>
      </c>
      <c r="C34" s="1065"/>
      <c r="D34" s="1065"/>
      <c r="E34" s="1065"/>
      <c r="F34" s="1065"/>
      <c r="G34" s="1065"/>
      <c r="H34" s="1065"/>
      <c r="I34" s="1065"/>
      <c r="J34" s="1065"/>
      <c r="K34" s="1065"/>
      <c r="L34" s="1065"/>
      <c r="M34" s="1065"/>
      <c r="N34" s="1065"/>
      <c r="O34" s="1065"/>
      <c r="P34" s="1066"/>
      <c r="Q34" s="1070">
        <v>1790</v>
      </c>
      <c r="R34" s="1071"/>
      <c r="S34" s="1071"/>
      <c r="T34" s="1071"/>
      <c r="U34" s="1071"/>
      <c r="V34" s="1071">
        <v>1292</v>
      </c>
      <c r="W34" s="1071"/>
      <c r="X34" s="1071"/>
      <c r="Y34" s="1071"/>
      <c r="Z34" s="1071"/>
      <c r="AA34" s="1071">
        <v>498</v>
      </c>
      <c r="AB34" s="1071"/>
      <c r="AC34" s="1071"/>
      <c r="AD34" s="1071"/>
      <c r="AE34" s="1072"/>
      <c r="AF34" s="1046">
        <v>598</v>
      </c>
      <c r="AG34" s="1047"/>
      <c r="AH34" s="1047"/>
      <c r="AI34" s="1047"/>
      <c r="AJ34" s="1048"/>
      <c r="AK34" s="1006">
        <v>1094</v>
      </c>
      <c r="AL34" s="997"/>
      <c r="AM34" s="997"/>
      <c r="AN34" s="997"/>
      <c r="AO34" s="997"/>
      <c r="AP34" s="997">
        <v>12130</v>
      </c>
      <c r="AQ34" s="997"/>
      <c r="AR34" s="997"/>
      <c r="AS34" s="997"/>
      <c r="AT34" s="997"/>
      <c r="AU34" s="997">
        <v>8515</v>
      </c>
      <c r="AV34" s="997"/>
      <c r="AW34" s="997"/>
      <c r="AX34" s="997"/>
      <c r="AY34" s="997"/>
      <c r="AZ34" s="1069" t="s">
        <v>542</v>
      </c>
      <c r="BA34" s="1069"/>
      <c r="BB34" s="1069"/>
      <c r="BC34" s="1069"/>
      <c r="BD34" s="1069"/>
      <c r="BE34" s="1059" t="s">
        <v>543</v>
      </c>
      <c r="BF34" s="1059"/>
      <c r="BG34" s="1059"/>
      <c r="BH34" s="1059"/>
      <c r="BI34" s="1060"/>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7"/>
    </row>
    <row r="35" spans="1:131" s="198" customFormat="1" ht="26.25" customHeight="1" x14ac:dyDescent="0.15">
      <c r="A35" s="217">
        <v>8</v>
      </c>
      <c r="B35" s="1064" t="s">
        <v>382</v>
      </c>
      <c r="C35" s="1065"/>
      <c r="D35" s="1065"/>
      <c r="E35" s="1065"/>
      <c r="F35" s="1065"/>
      <c r="G35" s="1065"/>
      <c r="H35" s="1065"/>
      <c r="I35" s="1065"/>
      <c r="J35" s="1065"/>
      <c r="K35" s="1065"/>
      <c r="L35" s="1065"/>
      <c r="M35" s="1065"/>
      <c r="N35" s="1065"/>
      <c r="O35" s="1065"/>
      <c r="P35" s="1066"/>
      <c r="Q35" s="1070">
        <v>0</v>
      </c>
      <c r="R35" s="1071"/>
      <c r="S35" s="1071"/>
      <c r="T35" s="1071"/>
      <c r="U35" s="1071"/>
      <c r="V35" s="1071">
        <v>0</v>
      </c>
      <c r="W35" s="1071"/>
      <c r="X35" s="1071"/>
      <c r="Y35" s="1071"/>
      <c r="Z35" s="1071"/>
      <c r="AA35" s="1071">
        <v>0</v>
      </c>
      <c r="AB35" s="1071"/>
      <c r="AC35" s="1071"/>
      <c r="AD35" s="1071"/>
      <c r="AE35" s="1072"/>
      <c r="AF35" s="1046">
        <v>115</v>
      </c>
      <c r="AG35" s="1047"/>
      <c r="AH35" s="1047"/>
      <c r="AI35" s="1047"/>
      <c r="AJ35" s="1048"/>
      <c r="AK35" s="1006" t="s">
        <v>542</v>
      </c>
      <c r="AL35" s="997"/>
      <c r="AM35" s="997"/>
      <c r="AN35" s="997"/>
      <c r="AO35" s="997"/>
      <c r="AP35" s="997" t="s">
        <v>542</v>
      </c>
      <c r="AQ35" s="997"/>
      <c r="AR35" s="997"/>
      <c r="AS35" s="997"/>
      <c r="AT35" s="997"/>
      <c r="AU35" s="997" t="s">
        <v>542</v>
      </c>
      <c r="AV35" s="997"/>
      <c r="AW35" s="997"/>
      <c r="AX35" s="997"/>
      <c r="AY35" s="997"/>
      <c r="AZ35" s="1069" t="s">
        <v>542</v>
      </c>
      <c r="BA35" s="1069"/>
      <c r="BB35" s="1069"/>
      <c r="BC35" s="1069"/>
      <c r="BD35" s="1069"/>
      <c r="BE35" s="1059" t="s">
        <v>544</v>
      </c>
      <c r="BF35" s="1059"/>
      <c r="BG35" s="1059"/>
      <c r="BH35" s="1059"/>
      <c r="BI35" s="1060"/>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7"/>
    </row>
    <row r="36" spans="1:131" s="198" customFormat="1" ht="26.25" customHeight="1" x14ac:dyDescent="0.15">
      <c r="A36" s="217">
        <v>9</v>
      </c>
      <c r="B36" s="1064"/>
      <c r="C36" s="1065"/>
      <c r="D36" s="1065"/>
      <c r="E36" s="1065"/>
      <c r="F36" s="1065"/>
      <c r="G36" s="1065"/>
      <c r="H36" s="1065"/>
      <c r="I36" s="1065"/>
      <c r="J36" s="1065"/>
      <c r="K36" s="1065"/>
      <c r="L36" s="1065"/>
      <c r="M36" s="1065"/>
      <c r="N36" s="1065"/>
      <c r="O36" s="1065"/>
      <c r="P36" s="1066"/>
      <c r="Q36" s="1070"/>
      <c r="R36" s="1071"/>
      <c r="S36" s="1071"/>
      <c r="T36" s="1071"/>
      <c r="U36" s="1071"/>
      <c r="V36" s="1071"/>
      <c r="W36" s="1071"/>
      <c r="X36" s="1071"/>
      <c r="Y36" s="1071"/>
      <c r="Z36" s="1071"/>
      <c r="AA36" s="1071"/>
      <c r="AB36" s="1071"/>
      <c r="AC36" s="1071"/>
      <c r="AD36" s="1071"/>
      <c r="AE36" s="1072"/>
      <c r="AF36" s="1046"/>
      <c r="AG36" s="1047"/>
      <c r="AH36" s="1047"/>
      <c r="AI36" s="1047"/>
      <c r="AJ36" s="1048"/>
      <c r="AK36" s="1006"/>
      <c r="AL36" s="997"/>
      <c r="AM36" s="997"/>
      <c r="AN36" s="997"/>
      <c r="AO36" s="997"/>
      <c r="AP36" s="997"/>
      <c r="AQ36" s="997"/>
      <c r="AR36" s="997"/>
      <c r="AS36" s="997"/>
      <c r="AT36" s="997"/>
      <c r="AU36" s="997"/>
      <c r="AV36" s="997"/>
      <c r="AW36" s="997"/>
      <c r="AX36" s="997"/>
      <c r="AY36" s="997"/>
      <c r="AZ36" s="1069"/>
      <c r="BA36" s="1069"/>
      <c r="BB36" s="1069"/>
      <c r="BC36" s="1069"/>
      <c r="BD36" s="1069"/>
      <c r="BE36" s="1059"/>
      <c r="BF36" s="1059"/>
      <c r="BG36" s="1059"/>
      <c r="BH36" s="1059"/>
      <c r="BI36" s="1060"/>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7"/>
    </row>
    <row r="37" spans="1:131" s="198" customFormat="1" ht="26.25" customHeight="1" x14ac:dyDescent="0.15">
      <c r="A37" s="217">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1006"/>
      <c r="AL37" s="997"/>
      <c r="AM37" s="997"/>
      <c r="AN37" s="997"/>
      <c r="AO37" s="997"/>
      <c r="AP37" s="997"/>
      <c r="AQ37" s="997"/>
      <c r="AR37" s="997"/>
      <c r="AS37" s="997"/>
      <c r="AT37" s="997"/>
      <c r="AU37" s="997"/>
      <c r="AV37" s="997"/>
      <c r="AW37" s="997"/>
      <c r="AX37" s="997"/>
      <c r="AY37" s="997"/>
      <c r="AZ37" s="1069"/>
      <c r="BA37" s="1069"/>
      <c r="BB37" s="1069"/>
      <c r="BC37" s="1069"/>
      <c r="BD37" s="1069"/>
      <c r="BE37" s="1059"/>
      <c r="BF37" s="1059"/>
      <c r="BG37" s="1059"/>
      <c r="BH37" s="1059"/>
      <c r="BI37" s="1060"/>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7"/>
    </row>
    <row r="38" spans="1:131" s="198" customFormat="1" ht="26.25" customHeight="1" x14ac:dyDescent="0.15">
      <c r="A38" s="217">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1006"/>
      <c r="AL38" s="997"/>
      <c r="AM38" s="997"/>
      <c r="AN38" s="997"/>
      <c r="AO38" s="997"/>
      <c r="AP38" s="997"/>
      <c r="AQ38" s="997"/>
      <c r="AR38" s="997"/>
      <c r="AS38" s="997"/>
      <c r="AT38" s="997"/>
      <c r="AU38" s="997"/>
      <c r="AV38" s="997"/>
      <c r="AW38" s="997"/>
      <c r="AX38" s="997"/>
      <c r="AY38" s="997"/>
      <c r="AZ38" s="1069"/>
      <c r="BA38" s="1069"/>
      <c r="BB38" s="1069"/>
      <c r="BC38" s="1069"/>
      <c r="BD38" s="1069"/>
      <c r="BE38" s="1059"/>
      <c r="BF38" s="1059"/>
      <c r="BG38" s="1059"/>
      <c r="BH38" s="1059"/>
      <c r="BI38" s="1060"/>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7"/>
    </row>
    <row r="39" spans="1:131" s="198" customFormat="1" ht="26.25" customHeight="1" x14ac:dyDescent="0.15">
      <c r="A39" s="217">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06"/>
      <c r="AL39" s="997"/>
      <c r="AM39" s="997"/>
      <c r="AN39" s="997"/>
      <c r="AO39" s="997"/>
      <c r="AP39" s="997"/>
      <c r="AQ39" s="997"/>
      <c r="AR39" s="997"/>
      <c r="AS39" s="997"/>
      <c r="AT39" s="997"/>
      <c r="AU39" s="997"/>
      <c r="AV39" s="997"/>
      <c r="AW39" s="997"/>
      <c r="AX39" s="997"/>
      <c r="AY39" s="997"/>
      <c r="AZ39" s="1069"/>
      <c r="BA39" s="1069"/>
      <c r="BB39" s="1069"/>
      <c r="BC39" s="1069"/>
      <c r="BD39" s="1069"/>
      <c r="BE39" s="1059"/>
      <c r="BF39" s="1059"/>
      <c r="BG39" s="1059"/>
      <c r="BH39" s="1059"/>
      <c r="BI39" s="1060"/>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7"/>
    </row>
    <row r="40" spans="1:131" s="198" customFormat="1" ht="26.25" customHeight="1" x14ac:dyDescent="0.15">
      <c r="A40" s="212">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06"/>
      <c r="AL40" s="997"/>
      <c r="AM40" s="997"/>
      <c r="AN40" s="997"/>
      <c r="AO40" s="997"/>
      <c r="AP40" s="997"/>
      <c r="AQ40" s="997"/>
      <c r="AR40" s="997"/>
      <c r="AS40" s="997"/>
      <c r="AT40" s="997"/>
      <c r="AU40" s="997"/>
      <c r="AV40" s="997"/>
      <c r="AW40" s="997"/>
      <c r="AX40" s="997"/>
      <c r="AY40" s="997"/>
      <c r="AZ40" s="1069"/>
      <c r="BA40" s="1069"/>
      <c r="BB40" s="1069"/>
      <c r="BC40" s="1069"/>
      <c r="BD40" s="1069"/>
      <c r="BE40" s="1059"/>
      <c r="BF40" s="1059"/>
      <c r="BG40" s="1059"/>
      <c r="BH40" s="1059"/>
      <c r="BI40" s="1060"/>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7"/>
    </row>
    <row r="41" spans="1:131" s="198" customFormat="1" ht="26.25" customHeight="1" x14ac:dyDescent="0.15">
      <c r="A41" s="212">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06"/>
      <c r="AL41" s="997"/>
      <c r="AM41" s="997"/>
      <c r="AN41" s="997"/>
      <c r="AO41" s="997"/>
      <c r="AP41" s="997"/>
      <c r="AQ41" s="997"/>
      <c r="AR41" s="997"/>
      <c r="AS41" s="997"/>
      <c r="AT41" s="997"/>
      <c r="AU41" s="997"/>
      <c r="AV41" s="997"/>
      <c r="AW41" s="997"/>
      <c r="AX41" s="997"/>
      <c r="AY41" s="997"/>
      <c r="AZ41" s="1069"/>
      <c r="BA41" s="1069"/>
      <c r="BB41" s="1069"/>
      <c r="BC41" s="1069"/>
      <c r="BD41" s="1069"/>
      <c r="BE41" s="1059"/>
      <c r="BF41" s="1059"/>
      <c r="BG41" s="1059"/>
      <c r="BH41" s="1059"/>
      <c r="BI41" s="1060"/>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7"/>
    </row>
    <row r="42" spans="1:131" s="198" customFormat="1" ht="26.25" customHeight="1" x14ac:dyDescent="0.15">
      <c r="A42" s="212">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06"/>
      <c r="AL42" s="997"/>
      <c r="AM42" s="997"/>
      <c r="AN42" s="997"/>
      <c r="AO42" s="997"/>
      <c r="AP42" s="997"/>
      <c r="AQ42" s="997"/>
      <c r="AR42" s="997"/>
      <c r="AS42" s="997"/>
      <c r="AT42" s="997"/>
      <c r="AU42" s="997"/>
      <c r="AV42" s="997"/>
      <c r="AW42" s="997"/>
      <c r="AX42" s="997"/>
      <c r="AY42" s="997"/>
      <c r="AZ42" s="1069"/>
      <c r="BA42" s="1069"/>
      <c r="BB42" s="1069"/>
      <c r="BC42" s="1069"/>
      <c r="BD42" s="1069"/>
      <c r="BE42" s="1059"/>
      <c r="BF42" s="1059"/>
      <c r="BG42" s="1059"/>
      <c r="BH42" s="1059"/>
      <c r="BI42" s="1060"/>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7"/>
    </row>
    <row r="43" spans="1:131" s="198" customFormat="1" ht="26.25" customHeight="1" x14ac:dyDescent="0.15">
      <c r="A43" s="212">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06"/>
      <c r="AL43" s="997"/>
      <c r="AM43" s="997"/>
      <c r="AN43" s="997"/>
      <c r="AO43" s="997"/>
      <c r="AP43" s="997"/>
      <c r="AQ43" s="997"/>
      <c r="AR43" s="997"/>
      <c r="AS43" s="997"/>
      <c r="AT43" s="997"/>
      <c r="AU43" s="997"/>
      <c r="AV43" s="997"/>
      <c r="AW43" s="997"/>
      <c r="AX43" s="997"/>
      <c r="AY43" s="997"/>
      <c r="AZ43" s="1069"/>
      <c r="BA43" s="1069"/>
      <c r="BB43" s="1069"/>
      <c r="BC43" s="1069"/>
      <c r="BD43" s="1069"/>
      <c r="BE43" s="1059"/>
      <c r="BF43" s="1059"/>
      <c r="BG43" s="1059"/>
      <c r="BH43" s="1059"/>
      <c r="BI43" s="1060"/>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7"/>
    </row>
    <row r="44" spans="1:131" s="198" customFormat="1" ht="26.25" customHeight="1" x14ac:dyDescent="0.15">
      <c r="A44" s="212">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06"/>
      <c r="AL44" s="997"/>
      <c r="AM44" s="997"/>
      <c r="AN44" s="997"/>
      <c r="AO44" s="997"/>
      <c r="AP44" s="997"/>
      <c r="AQ44" s="997"/>
      <c r="AR44" s="997"/>
      <c r="AS44" s="997"/>
      <c r="AT44" s="997"/>
      <c r="AU44" s="997"/>
      <c r="AV44" s="997"/>
      <c r="AW44" s="997"/>
      <c r="AX44" s="997"/>
      <c r="AY44" s="997"/>
      <c r="AZ44" s="1069"/>
      <c r="BA44" s="1069"/>
      <c r="BB44" s="1069"/>
      <c r="BC44" s="1069"/>
      <c r="BD44" s="1069"/>
      <c r="BE44" s="1059"/>
      <c r="BF44" s="1059"/>
      <c r="BG44" s="1059"/>
      <c r="BH44" s="1059"/>
      <c r="BI44" s="1060"/>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7"/>
    </row>
    <row r="45" spans="1:131" s="198" customFormat="1" ht="26.25" customHeight="1" x14ac:dyDescent="0.15">
      <c r="A45" s="212">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06"/>
      <c r="AL45" s="997"/>
      <c r="AM45" s="997"/>
      <c r="AN45" s="997"/>
      <c r="AO45" s="997"/>
      <c r="AP45" s="997"/>
      <c r="AQ45" s="997"/>
      <c r="AR45" s="997"/>
      <c r="AS45" s="997"/>
      <c r="AT45" s="997"/>
      <c r="AU45" s="997"/>
      <c r="AV45" s="997"/>
      <c r="AW45" s="997"/>
      <c r="AX45" s="997"/>
      <c r="AY45" s="997"/>
      <c r="AZ45" s="1069"/>
      <c r="BA45" s="1069"/>
      <c r="BB45" s="1069"/>
      <c r="BC45" s="1069"/>
      <c r="BD45" s="1069"/>
      <c r="BE45" s="1059"/>
      <c r="BF45" s="1059"/>
      <c r="BG45" s="1059"/>
      <c r="BH45" s="1059"/>
      <c r="BI45" s="1060"/>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7"/>
    </row>
    <row r="46" spans="1:131" s="198" customFormat="1" ht="26.25" customHeight="1" x14ac:dyDescent="0.15">
      <c r="A46" s="212">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06"/>
      <c r="AL46" s="997"/>
      <c r="AM46" s="997"/>
      <c r="AN46" s="997"/>
      <c r="AO46" s="997"/>
      <c r="AP46" s="997"/>
      <c r="AQ46" s="997"/>
      <c r="AR46" s="997"/>
      <c r="AS46" s="997"/>
      <c r="AT46" s="997"/>
      <c r="AU46" s="997"/>
      <c r="AV46" s="997"/>
      <c r="AW46" s="997"/>
      <c r="AX46" s="997"/>
      <c r="AY46" s="997"/>
      <c r="AZ46" s="1069"/>
      <c r="BA46" s="1069"/>
      <c r="BB46" s="1069"/>
      <c r="BC46" s="1069"/>
      <c r="BD46" s="1069"/>
      <c r="BE46" s="1059"/>
      <c r="BF46" s="1059"/>
      <c r="BG46" s="1059"/>
      <c r="BH46" s="1059"/>
      <c r="BI46" s="1060"/>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7"/>
    </row>
    <row r="47" spans="1:131" s="198" customFormat="1" ht="26.25" customHeight="1" x14ac:dyDescent="0.15">
      <c r="A47" s="212">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06"/>
      <c r="AL47" s="997"/>
      <c r="AM47" s="997"/>
      <c r="AN47" s="997"/>
      <c r="AO47" s="997"/>
      <c r="AP47" s="997"/>
      <c r="AQ47" s="997"/>
      <c r="AR47" s="997"/>
      <c r="AS47" s="997"/>
      <c r="AT47" s="997"/>
      <c r="AU47" s="997"/>
      <c r="AV47" s="997"/>
      <c r="AW47" s="997"/>
      <c r="AX47" s="997"/>
      <c r="AY47" s="997"/>
      <c r="AZ47" s="1069"/>
      <c r="BA47" s="1069"/>
      <c r="BB47" s="1069"/>
      <c r="BC47" s="1069"/>
      <c r="BD47" s="1069"/>
      <c r="BE47" s="1059"/>
      <c r="BF47" s="1059"/>
      <c r="BG47" s="1059"/>
      <c r="BH47" s="1059"/>
      <c r="BI47" s="1060"/>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7"/>
    </row>
    <row r="48" spans="1:131" s="198" customFormat="1" ht="26.25" customHeight="1" x14ac:dyDescent="0.15">
      <c r="A48" s="212">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06"/>
      <c r="AL48" s="997"/>
      <c r="AM48" s="997"/>
      <c r="AN48" s="997"/>
      <c r="AO48" s="997"/>
      <c r="AP48" s="997"/>
      <c r="AQ48" s="997"/>
      <c r="AR48" s="997"/>
      <c r="AS48" s="997"/>
      <c r="AT48" s="997"/>
      <c r="AU48" s="997"/>
      <c r="AV48" s="997"/>
      <c r="AW48" s="997"/>
      <c r="AX48" s="997"/>
      <c r="AY48" s="997"/>
      <c r="AZ48" s="1069"/>
      <c r="BA48" s="1069"/>
      <c r="BB48" s="1069"/>
      <c r="BC48" s="1069"/>
      <c r="BD48" s="1069"/>
      <c r="BE48" s="1059"/>
      <c r="BF48" s="1059"/>
      <c r="BG48" s="1059"/>
      <c r="BH48" s="1059"/>
      <c r="BI48" s="1060"/>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7"/>
    </row>
    <row r="49" spans="1:131" s="198" customFormat="1" ht="26.25" customHeight="1" x14ac:dyDescent="0.15">
      <c r="A49" s="212">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06"/>
      <c r="AL49" s="997"/>
      <c r="AM49" s="997"/>
      <c r="AN49" s="997"/>
      <c r="AO49" s="997"/>
      <c r="AP49" s="997"/>
      <c r="AQ49" s="997"/>
      <c r="AR49" s="997"/>
      <c r="AS49" s="997"/>
      <c r="AT49" s="997"/>
      <c r="AU49" s="997"/>
      <c r="AV49" s="997"/>
      <c r="AW49" s="997"/>
      <c r="AX49" s="997"/>
      <c r="AY49" s="997"/>
      <c r="AZ49" s="1069"/>
      <c r="BA49" s="1069"/>
      <c r="BB49" s="1069"/>
      <c r="BC49" s="1069"/>
      <c r="BD49" s="1069"/>
      <c r="BE49" s="1059"/>
      <c r="BF49" s="1059"/>
      <c r="BG49" s="1059"/>
      <c r="BH49" s="1059"/>
      <c r="BI49" s="1060"/>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7"/>
    </row>
    <row r="50" spans="1:131" s="198" customFormat="1" ht="26.25" customHeight="1" x14ac:dyDescent="0.15">
      <c r="A50" s="212">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7"/>
    </row>
    <row r="51" spans="1:131" s="198" customFormat="1" ht="26.25" customHeight="1" x14ac:dyDescent="0.15">
      <c r="A51" s="212">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7"/>
    </row>
    <row r="52" spans="1:131" s="198" customFormat="1" ht="26.25" customHeight="1" x14ac:dyDescent="0.15">
      <c r="A52" s="212">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7"/>
    </row>
    <row r="53" spans="1:131" s="198" customFormat="1" ht="26.25" customHeight="1" x14ac:dyDescent="0.15">
      <c r="A53" s="212">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7"/>
    </row>
    <row r="54" spans="1:131" s="198" customFormat="1" ht="26.25" customHeight="1" x14ac:dyDescent="0.15">
      <c r="A54" s="212">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7"/>
    </row>
    <row r="55" spans="1:131" s="198" customFormat="1" ht="26.25" customHeight="1" x14ac:dyDescent="0.15">
      <c r="A55" s="212">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7"/>
    </row>
    <row r="56" spans="1:131" s="198" customFormat="1" ht="26.25" customHeight="1" x14ac:dyDescent="0.15">
      <c r="A56" s="212">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7"/>
    </row>
    <row r="57" spans="1:131" s="198" customFormat="1" ht="26.25" customHeight="1" x14ac:dyDescent="0.15">
      <c r="A57" s="212">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7"/>
    </row>
    <row r="58" spans="1:131" s="198" customFormat="1" ht="26.25" customHeight="1" x14ac:dyDescent="0.15">
      <c r="A58" s="212">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7"/>
    </row>
    <row r="59" spans="1:131" s="198" customFormat="1" ht="26.25" customHeight="1" x14ac:dyDescent="0.15">
      <c r="A59" s="212">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7"/>
    </row>
    <row r="60" spans="1:131" s="198" customFormat="1" ht="26.25" customHeight="1" x14ac:dyDescent="0.15">
      <c r="A60" s="212">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7"/>
    </row>
    <row r="61" spans="1:131" s="198" customFormat="1" ht="26.25" customHeight="1" thickBot="1" x14ac:dyDescent="0.2">
      <c r="A61" s="212">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7"/>
    </row>
    <row r="62" spans="1:131" s="198" customFormat="1" ht="26.25" customHeight="1" x14ac:dyDescent="0.15">
      <c r="A62" s="212">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383</v>
      </c>
      <c r="BK62" s="1062"/>
      <c r="BL62" s="1062"/>
      <c r="BM62" s="1062"/>
      <c r="BN62" s="1063"/>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7"/>
    </row>
    <row r="63" spans="1:131" s="198" customFormat="1" ht="26.25" customHeight="1" thickBot="1" x14ac:dyDescent="0.2">
      <c r="A63" s="215" t="s">
        <v>362</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5"/>
      <c r="AF63" s="1056">
        <v>3406</v>
      </c>
      <c r="AG63" s="985"/>
      <c r="AH63" s="985"/>
      <c r="AI63" s="985"/>
      <c r="AJ63" s="1057"/>
      <c r="AK63" s="1058"/>
      <c r="AL63" s="989"/>
      <c r="AM63" s="989"/>
      <c r="AN63" s="989"/>
      <c r="AO63" s="989"/>
      <c r="AP63" s="985">
        <v>15507</v>
      </c>
      <c r="AQ63" s="985"/>
      <c r="AR63" s="985"/>
      <c r="AS63" s="985"/>
      <c r="AT63" s="985"/>
      <c r="AU63" s="985">
        <v>9070</v>
      </c>
      <c r="AV63" s="985"/>
      <c r="AW63" s="985"/>
      <c r="AX63" s="985"/>
      <c r="AY63" s="985"/>
      <c r="AZ63" s="1052"/>
      <c r="BA63" s="1052"/>
      <c r="BB63" s="1052"/>
      <c r="BC63" s="1052"/>
      <c r="BD63" s="1052"/>
      <c r="BE63" s="986"/>
      <c r="BF63" s="986"/>
      <c r="BG63" s="986"/>
      <c r="BH63" s="986"/>
      <c r="BI63" s="987"/>
      <c r="BJ63" s="1053" t="s">
        <v>107</v>
      </c>
      <c r="BK63" s="977"/>
      <c r="BL63" s="977"/>
      <c r="BM63" s="977"/>
      <c r="BN63" s="1054"/>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7"/>
    </row>
    <row r="66" spans="1:131" s="198" customFormat="1" ht="26.25" customHeight="1" x14ac:dyDescent="0.15">
      <c r="A66" s="1022" t="s">
        <v>386</v>
      </c>
      <c r="B66" s="1023"/>
      <c r="C66" s="1023"/>
      <c r="D66" s="1023"/>
      <c r="E66" s="1023"/>
      <c r="F66" s="1023"/>
      <c r="G66" s="1023"/>
      <c r="H66" s="1023"/>
      <c r="I66" s="1023"/>
      <c r="J66" s="1023"/>
      <c r="K66" s="1023"/>
      <c r="L66" s="1023"/>
      <c r="M66" s="1023"/>
      <c r="N66" s="1023"/>
      <c r="O66" s="1023"/>
      <c r="P66" s="1024"/>
      <c r="Q66" s="1028" t="s">
        <v>387</v>
      </c>
      <c r="R66" s="1029"/>
      <c r="S66" s="1029"/>
      <c r="T66" s="1029"/>
      <c r="U66" s="1030"/>
      <c r="V66" s="1028" t="s">
        <v>388</v>
      </c>
      <c r="W66" s="1029"/>
      <c r="X66" s="1029"/>
      <c r="Y66" s="1029"/>
      <c r="Z66" s="1030"/>
      <c r="AA66" s="1028" t="s">
        <v>389</v>
      </c>
      <c r="AB66" s="1029"/>
      <c r="AC66" s="1029"/>
      <c r="AD66" s="1029"/>
      <c r="AE66" s="1030"/>
      <c r="AF66" s="1034" t="s">
        <v>390</v>
      </c>
      <c r="AG66" s="1035"/>
      <c r="AH66" s="1035"/>
      <c r="AI66" s="1035"/>
      <c r="AJ66" s="1036"/>
      <c r="AK66" s="1028" t="s">
        <v>391</v>
      </c>
      <c r="AL66" s="1023"/>
      <c r="AM66" s="1023"/>
      <c r="AN66" s="1023"/>
      <c r="AO66" s="1024"/>
      <c r="AP66" s="1028" t="s">
        <v>392</v>
      </c>
      <c r="AQ66" s="1029"/>
      <c r="AR66" s="1029"/>
      <c r="AS66" s="1029"/>
      <c r="AT66" s="1030"/>
      <c r="AU66" s="1028" t="s">
        <v>393</v>
      </c>
      <c r="AV66" s="1029"/>
      <c r="AW66" s="1029"/>
      <c r="AX66" s="1029"/>
      <c r="AY66" s="1030"/>
      <c r="AZ66" s="1028" t="s">
        <v>350</v>
      </c>
      <c r="BA66" s="1029"/>
      <c r="BB66" s="1029"/>
      <c r="BC66" s="1029"/>
      <c r="BD66" s="1044"/>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53.1" customHeight="1" thickTop="1" x14ac:dyDescent="0.15">
      <c r="A68" s="209">
        <v>1</v>
      </c>
      <c r="B68" s="1012" t="s">
        <v>545</v>
      </c>
      <c r="C68" s="1013"/>
      <c r="D68" s="1013"/>
      <c r="E68" s="1013"/>
      <c r="F68" s="1013"/>
      <c r="G68" s="1013"/>
      <c r="H68" s="1013"/>
      <c r="I68" s="1013"/>
      <c r="J68" s="1013"/>
      <c r="K68" s="1013"/>
      <c r="L68" s="1013"/>
      <c r="M68" s="1013"/>
      <c r="N68" s="1013"/>
      <c r="O68" s="1013"/>
      <c r="P68" s="1014"/>
      <c r="Q68" s="1015">
        <v>387</v>
      </c>
      <c r="R68" s="1009"/>
      <c r="S68" s="1009"/>
      <c r="T68" s="1009"/>
      <c r="U68" s="1009"/>
      <c r="V68" s="1009">
        <v>328</v>
      </c>
      <c r="W68" s="1009"/>
      <c r="X68" s="1009"/>
      <c r="Y68" s="1009"/>
      <c r="Z68" s="1009"/>
      <c r="AA68" s="1009">
        <v>58</v>
      </c>
      <c r="AB68" s="1009"/>
      <c r="AC68" s="1009"/>
      <c r="AD68" s="1009"/>
      <c r="AE68" s="1009"/>
      <c r="AF68" s="1009">
        <v>58</v>
      </c>
      <c r="AG68" s="1009"/>
      <c r="AH68" s="1009"/>
      <c r="AI68" s="1009"/>
      <c r="AJ68" s="1009"/>
      <c r="AK68" s="1009">
        <v>85</v>
      </c>
      <c r="AL68" s="1009"/>
      <c r="AM68" s="1009"/>
      <c r="AN68" s="1009"/>
      <c r="AO68" s="1009"/>
      <c r="AP68" s="1009" t="s">
        <v>487</v>
      </c>
      <c r="AQ68" s="1009"/>
      <c r="AR68" s="1009"/>
      <c r="AS68" s="1009"/>
      <c r="AT68" s="1009"/>
      <c r="AU68" s="1009" t="s">
        <v>487</v>
      </c>
      <c r="AV68" s="1009"/>
      <c r="AW68" s="1009"/>
      <c r="AX68" s="1009"/>
      <c r="AY68" s="1009"/>
      <c r="AZ68" s="1010"/>
      <c r="BA68" s="1010"/>
      <c r="BB68" s="1010"/>
      <c r="BC68" s="1010"/>
      <c r="BD68" s="1011"/>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53.1" customHeight="1" x14ac:dyDescent="0.15">
      <c r="A69" s="212">
        <v>2</v>
      </c>
      <c r="B69" s="1008" t="s">
        <v>546</v>
      </c>
      <c r="C69" s="1001"/>
      <c r="D69" s="1001"/>
      <c r="E69" s="1001"/>
      <c r="F69" s="1001"/>
      <c r="G69" s="1001"/>
      <c r="H69" s="1001"/>
      <c r="I69" s="1001"/>
      <c r="J69" s="1001"/>
      <c r="K69" s="1001"/>
      <c r="L69" s="1001"/>
      <c r="M69" s="1001"/>
      <c r="N69" s="1001"/>
      <c r="O69" s="1001"/>
      <c r="P69" s="1002"/>
      <c r="Q69" s="1003">
        <v>6012</v>
      </c>
      <c r="R69" s="997"/>
      <c r="S69" s="997"/>
      <c r="T69" s="997"/>
      <c r="U69" s="997"/>
      <c r="V69" s="997">
        <v>5999</v>
      </c>
      <c r="W69" s="997"/>
      <c r="X69" s="997"/>
      <c r="Y69" s="997"/>
      <c r="Z69" s="997"/>
      <c r="AA69" s="997">
        <v>13</v>
      </c>
      <c r="AB69" s="997"/>
      <c r="AC69" s="997"/>
      <c r="AD69" s="997"/>
      <c r="AE69" s="997"/>
      <c r="AF69" s="997">
        <v>13</v>
      </c>
      <c r="AG69" s="997"/>
      <c r="AH69" s="997"/>
      <c r="AI69" s="997"/>
      <c r="AJ69" s="997"/>
      <c r="AK69" s="997">
        <v>38</v>
      </c>
      <c r="AL69" s="997"/>
      <c r="AM69" s="997"/>
      <c r="AN69" s="997"/>
      <c r="AO69" s="997"/>
      <c r="AP69" s="997" t="s">
        <v>487</v>
      </c>
      <c r="AQ69" s="997"/>
      <c r="AR69" s="997"/>
      <c r="AS69" s="997"/>
      <c r="AT69" s="997"/>
      <c r="AU69" s="997" t="s">
        <v>487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53.1" customHeight="1" x14ac:dyDescent="0.15">
      <c r="A70" s="212">
        <v>3</v>
      </c>
      <c r="B70" s="1008" t="s">
        <v>547</v>
      </c>
      <c r="C70" s="1001"/>
      <c r="D70" s="1001"/>
      <c r="E70" s="1001"/>
      <c r="F70" s="1001"/>
      <c r="G70" s="1001"/>
      <c r="H70" s="1001"/>
      <c r="I70" s="1001"/>
      <c r="J70" s="1001"/>
      <c r="K70" s="1001"/>
      <c r="L70" s="1001"/>
      <c r="M70" s="1001"/>
      <c r="N70" s="1001"/>
      <c r="O70" s="1001"/>
      <c r="P70" s="1002"/>
      <c r="Q70" s="1003">
        <v>1691</v>
      </c>
      <c r="R70" s="997"/>
      <c r="S70" s="997"/>
      <c r="T70" s="997"/>
      <c r="U70" s="997"/>
      <c r="V70" s="997">
        <v>1663</v>
      </c>
      <c r="W70" s="997"/>
      <c r="X70" s="997"/>
      <c r="Y70" s="997"/>
      <c r="Z70" s="997"/>
      <c r="AA70" s="997">
        <v>28</v>
      </c>
      <c r="AB70" s="997"/>
      <c r="AC70" s="997"/>
      <c r="AD70" s="997"/>
      <c r="AE70" s="997"/>
      <c r="AF70" s="997">
        <v>28</v>
      </c>
      <c r="AG70" s="997"/>
      <c r="AH70" s="997"/>
      <c r="AI70" s="997"/>
      <c r="AJ70" s="997"/>
      <c r="AK70" s="997" t="s">
        <v>487</v>
      </c>
      <c r="AL70" s="997"/>
      <c r="AM70" s="997"/>
      <c r="AN70" s="997"/>
      <c r="AO70" s="997"/>
      <c r="AP70" s="997" t="s">
        <v>487</v>
      </c>
      <c r="AQ70" s="997"/>
      <c r="AR70" s="997"/>
      <c r="AS70" s="997"/>
      <c r="AT70" s="997"/>
      <c r="AU70" s="997" t="s">
        <v>487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53.1" customHeight="1" x14ac:dyDescent="0.15">
      <c r="A71" s="212">
        <v>4</v>
      </c>
      <c r="B71" s="1008" t="s">
        <v>548</v>
      </c>
      <c r="C71" s="1001"/>
      <c r="D71" s="1001"/>
      <c r="E71" s="1001"/>
      <c r="F71" s="1001"/>
      <c r="G71" s="1001"/>
      <c r="H71" s="1001"/>
      <c r="I71" s="1001"/>
      <c r="J71" s="1001"/>
      <c r="K71" s="1001"/>
      <c r="L71" s="1001"/>
      <c r="M71" s="1001"/>
      <c r="N71" s="1001"/>
      <c r="O71" s="1001"/>
      <c r="P71" s="1002"/>
      <c r="Q71" s="1003">
        <v>12</v>
      </c>
      <c r="R71" s="997"/>
      <c r="S71" s="997"/>
      <c r="T71" s="997"/>
      <c r="U71" s="997"/>
      <c r="V71" s="997">
        <v>12</v>
      </c>
      <c r="W71" s="997"/>
      <c r="X71" s="997"/>
      <c r="Y71" s="997"/>
      <c r="Z71" s="997"/>
      <c r="AA71" s="997">
        <v>1</v>
      </c>
      <c r="AB71" s="997"/>
      <c r="AC71" s="997"/>
      <c r="AD71" s="997"/>
      <c r="AE71" s="997"/>
      <c r="AF71" s="997">
        <v>1</v>
      </c>
      <c r="AG71" s="997"/>
      <c r="AH71" s="997"/>
      <c r="AI71" s="997"/>
      <c r="AJ71" s="997"/>
      <c r="AK71" s="997" t="s">
        <v>487</v>
      </c>
      <c r="AL71" s="997"/>
      <c r="AM71" s="997"/>
      <c r="AN71" s="997"/>
      <c r="AO71" s="997"/>
      <c r="AP71" s="997" t="s">
        <v>487</v>
      </c>
      <c r="AQ71" s="997"/>
      <c r="AR71" s="997"/>
      <c r="AS71" s="997"/>
      <c r="AT71" s="997"/>
      <c r="AU71" s="997" t="s">
        <v>487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53.1" customHeight="1" x14ac:dyDescent="0.15">
      <c r="A72" s="212">
        <v>5</v>
      </c>
      <c r="B72" s="1008" t="s">
        <v>549</v>
      </c>
      <c r="C72" s="1001"/>
      <c r="D72" s="1001"/>
      <c r="E72" s="1001"/>
      <c r="F72" s="1001"/>
      <c r="G72" s="1001"/>
      <c r="H72" s="1001"/>
      <c r="I72" s="1001"/>
      <c r="J72" s="1001"/>
      <c r="K72" s="1001"/>
      <c r="L72" s="1001"/>
      <c r="M72" s="1001"/>
      <c r="N72" s="1001"/>
      <c r="O72" s="1001"/>
      <c r="P72" s="1002"/>
      <c r="Q72" s="1003">
        <v>11</v>
      </c>
      <c r="R72" s="997"/>
      <c r="S72" s="997"/>
      <c r="T72" s="997"/>
      <c r="U72" s="997"/>
      <c r="V72" s="997">
        <v>9</v>
      </c>
      <c r="W72" s="997"/>
      <c r="X72" s="997"/>
      <c r="Y72" s="997"/>
      <c r="Z72" s="997"/>
      <c r="AA72" s="997">
        <v>3</v>
      </c>
      <c r="AB72" s="997"/>
      <c r="AC72" s="997"/>
      <c r="AD72" s="997"/>
      <c r="AE72" s="997"/>
      <c r="AF72" s="997">
        <v>3</v>
      </c>
      <c r="AG72" s="997"/>
      <c r="AH72" s="997"/>
      <c r="AI72" s="997"/>
      <c r="AJ72" s="997"/>
      <c r="AK72" s="997" t="s">
        <v>487</v>
      </c>
      <c r="AL72" s="997"/>
      <c r="AM72" s="997"/>
      <c r="AN72" s="997"/>
      <c r="AO72" s="997"/>
      <c r="AP72" s="997" t="s">
        <v>487</v>
      </c>
      <c r="AQ72" s="997"/>
      <c r="AR72" s="997"/>
      <c r="AS72" s="997"/>
      <c r="AT72" s="997"/>
      <c r="AU72" s="997" t="s">
        <v>487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53.1" customHeight="1" x14ac:dyDescent="0.15">
      <c r="A73" s="212">
        <v>6</v>
      </c>
      <c r="B73" s="1008" t="s">
        <v>550</v>
      </c>
      <c r="C73" s="1001"/>
      <c r="D73" s="1001"/>
      <c r="E73" s="1001"/>
      <c r="F73" s="1001"/>
      <c r="G73" s="1001"/>
      <c r="H73" s="1001"/>
      <c r="I73" s="1001"/>
      <c r="J73" s="1001"/>
      <c r="K73" s="1001"/>
      <c r="L73" s="1001"/>
      <c r="M73" s="1001"/>
      <c r="N73" s="1001"/>
      <c r="O73" s="1001"/>
      <c r="P73" s="1002"/>
      <c r="Q73" s="1003">
        <v>1265</v>
      </c>
      <c r="R73" s="997"/>
      <c r="S73" s="997"/>
      <c r="T73" s="997"/>
      <c r="U73" s="997"/>
      <c r="V73" s="997">
        <v>1243</v>
      </c>
      <c r="W73" s="997"/>
      <c r="X73" s="997"/>
      <c r="Y73" s="997"/>
      <c r="Z73" s="997"/>
      <c r="AA73" s="997">
        <v>22</v>
      </c>
      <c r="AB73" s="997"/>
      <c r="AC73" s="997"/>
      <c r="AD73" s="997"/>
      <c r="AE73" s="997"/>
      <c r="AF73" s="997">
        <v>22</v>
      </c>
      <c r="AG73" s="997"/>
      <c r="AH73" s="997"/>
      <c r="AI73" s="997"/>
      <c r="AJ73" s="997"/>
      <c r="AK73" s="997">
        <v>648</v>
      </c>
      <c r="AL73" s="997"/>
      <c r="AM73" s="997"/>
      <c r="AN73" s="997"/>
      <c r="AO73" s="997"/>
      <c r="AP73" s="997" t="s">
        <v>487</v>
      </c>
      <c r="AQ73" s="997"/>
      <c r="AR73" s="997"/>
      <c r="AS73" s="997"/>
      <c r="AT73" s="997"/>
      <c r="AU73" s="997" t="s">
        <v>487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53.1" customHeight="1" x14ac:dyDescent="0.15">
      <c r="A74" s="212">
        <v>7</v>
      </c>
      <c r="B74" s="1008" t="s">
        <v>551</v>
      </c>
      <c r="C74" s="1001"/>
      <c r="D74" s="1001"/>
      <c r="E74" s="1001"/>
      <c r="F74" s="1001"/>
      <c r="G74" s="1001"/>
      <c r="H74" s="1001"/>
      <c r="I74" s="1001"/>
      <c r="J74" s="1001"/>
      <c r="K74" s="1001"/>
      <c r="L74" s="1001"/>
      <c r="M74" s="1001"/>
      <c r="N74" s="1001"/>
      <c r="O74" s="1001"/>
      <c r="P74" s="1002"/>
      <c r="Q74" s="1003">
        <v>1263</v>
      </c>
      <c r="R74" s="997"/>
      <c r="S74" s="997"/>
      <c r="T74" s="997"/>
      <c r="U74" s="997"/>
      <c r="V74" s="997">
        <v>1213</v>
      </c>
      <c r="W74" s="997"/>
      <c r="X74" s="997"/>
      <c r="Y74" s="997"/>
      <c r="Z74" s="997"/>
      <c r="AA74" s="997">
        <v>51</v>
      </c>
      <c r="AB74" s="997"/>
      <c r="AC74" s="997"/>
      <c r="AD74" s="997"/>
      <c r="AE74" s="997"/>
      <c r="AF74" s="997">
        <v>51</v>
      </c>
      <c r="AG74" s="997"/>
      <c r="AH74" s="997"/>
      <c r="AI74" s="997"/>
      <c r="AJ74" s="997"/>
      <c r="AK74" s="997">
        <v>5</v>
      </c>
      <c r="AL74" s="997"/>
      <c r="AM74" s="997"/>
      <c r="AN74" s="997"/>
      <c r="AO74" s="997"/>
      <c r="AP74" s="997" t="s">
        <v>487</v>
      </c>
      <c r="AQ74" s="997"/>
      <c r="AR74" s="997"/>
      <c r="AS74" s="997"/>
      <c r="AT74" s="997"/>
      <c r="AU74" s="997" t="s">
        <v>487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53.1" customHeight="1" x14ac:dyDescent="0.15">
      <c r="A75" s="212">
        <v>8</v>
      </c>
      <c r="B75" s="1008" t="s">
        <v>552</v>
      </c>
      <c r="C75" s="1001"/>
      <c r="D75" s="1001"/>
      <c r="E75" s="1001"/>
      <c r="F75" s="1001"/>
      <c r="G75" s="1001"/>
      <c r="H75" s="1001"/>
      <c r="I75" s="1001"/>
      <c r="J75" s="1001"/>
      <c r="K75" s="1001"/>
      <c r="L75" s="1001"/>
      <c r="M75" s="1001"/>
      <c r="N75" s="1001"/>
      <c r="O75" s="1001"/>
      <c r="P75" s="1002"/>
      <c r="Q75" s="1004">
        <v>266312</v>
      </c>
      <c r="R75" s="1005"/>
      <c r="S75" s="1005"/>
      <c r="T75" s="1005"/>
      <c r="U75" s="1006"/>
      <c r="V75" s="1007">
        <v>260614</v>
      </c>
      <c r="W75" s="1005"/>
      <c r="X75" s="1005"/>
      <c r="Y75" s="1005"/>
      <c r="Z75" s="1006"/>
      <c r="AA75" s="1007">
        <v>5698</v>
      </c>
      <c r="AB75" s="1005"/>
      <c r="AC75" s="1005"/>
      <c r="AD75" s="1005"/>
      <c r="AE75" s="1006"/>
      <c r="AF75" s="1007">
        <v>5698</v>
      </c>
      <c r="AG75" s="1005"/>
      <c r="AH75" s="1005"/>
      <c r="AI75" s="1005"/>
      <c r="AJ75" s="1006"/>
      <c r="AK75" s="1007">
        <v>1862</v>
      </c>
      <c r="AL75" s="1005"/>
      <c r="AM75" s="1005"/>
      <c r="AN75" s="1005"/>
      <c r="AO75" s="1006"/>
      <c r="AP75" s="1007" t="s">
        <v>487</v>
      </c>
      <c r="AQ75" s="1005"/>
      <c r="AR75" s="1005"/>
      <c r="AS75" s="1005"/>
      <c r="AT75" s="1006"/>
      <c r="AU75" s="1007" t="s">
        <v>487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53.1" customHeight="1" x14ac:dyDescent="0.15">
      <c r="A76" s="212">
        <v>9</v>
      </c>
      <c r="B76" s="1000" t="s">
        <v>553</v>
      </c>
      <c r="C76" s="1001"/>
      <c r="D76" s="1001"/>
      <c r="E76" s="1001"/>
      <c r="F76" s="1001"/>
      <c r="G76" s="1001"/>
      <c r="H76" s="1001"/>
      <c r="I76" s="1001"/>
      <c r="J76" s="1001"/>
      <c r="K76" s="1001"/>
      <c r="L76" s="1001"/>
      <c r="M76" s="1001"/>
      <c r="N76" s="1001"/>
      <c r="O76" s="1001"/>
      <c r="P76" s="1002"/>
      <c r="Q76" s="1004">
        <v>789</v>
      </c>
      <c r="R76" s="1005"/>
      <c r="S76" s="1005"/>
      <c r="T76" s="1005"/>
      <c r="U76" s="1006"/>
      <c r="V76" s="1007">
        <v>788</v>
      </c>
      <c r="W76" s="1005"/>
      <c r="X76" s="1005"/>
      <c r="Y76" s="1005"/>
      <c r="Z76" s="1006"/>
      <c r="AA76" s="1007">
        <v>1</v>
      </c>
      <c r="AB76" s="1005"/>
      <c r="AC76" s="1005"/>
      <c r="AD76" s="1005"/>
      <c r="AE76" s="1006"/>
      <c r="AF76" s="1007">
        <v>1</v>
      </c>
      <c r="AG76" s="1005"/>
      <c r="AH76" s="1005"/>
      <c r="AI76" s="1005"/>
      <c r="AJ76" s="1006"/>
      <c r="AK76" s="1007">
        <v>72</v>
      </c>
      <c r="AL76" s="1005"/>
      <c r="AM76" s="1005"/>
      <c r="AN76" s="1005"/>
      <c r="AO76" s="1006"/>
      <c r="AP76" s="1007">
        <v>648</v>
      </c>
      <c r="AQ76" s="1005"/>
      <c r="AR76" s="1005"/>
      <c r="AS76" s="1005"/>
      <c r="AT76" s="1006"/>
      <c r="AU76" s="1007">
        <v>91</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53.1" customHeight="1" x14ac:dyDescent="0.15">
      <c r="A77" s="212">
        <v>10</v>
      </c>
      <c r="B77" s="1000" t="s">
        <v>554</v>
      </c>
      <c r="C77" s="1001"/>
      <c r="D77" s="1001"/>
      <c r="E77" s="1001"/>
      <c r="F77" s="1001"/>
      <c r="G77" s="1001"/>
      <c r="H77" s="1001"/>
      <c r="I77" s="1001"/>
      <c r="J77" s="1001"/>
      <c r="K77" s="1001"/>
      <c r="L77" s="1001"/>
      <c r="M77" s="1001"/>
      <c r="N77" s="1001"/>
      <c r="O77" s="1001"/>
      <c r="P77" s="1002"/>
      <c r="Q77" s="1004">
        <v>860</v>
      </c>
      <c r="R77" s="1005"/>
      <c r="S77" s="1005"/>
      <c r="T77" s="1005"/>
      <c r="U77" s="1006"/>
      <c r="V77" s="1007">
        <v>787</v>
      </c>
      <c r="W77" s="1005"/>
      <c r="X77" s="1005"/>
      <c r="Y77" s="1005"/>
      <c r="Z77" s="1006"/>
      <c r="AA77" s="1007">
        <v>73</v>
      </c>
      <c r="AB77" s="1005"/>
      <c r="AC77" s="1005"/>
      <c r="AD77" s="1005"/>
      <c r="AE77" s="1006"/>
      <c r="AF77" s="1007">
        <v>73</v>
      </c>
      <c r="AG77" s="1005"/>
      <c r="AH77" s="1005"/>
      <c r="AI77" s="1005"/>
      <c r="AJ77" s="1006"/>
      <c r="AK77" s="1007" t="s">
        <v>487</v>
      </c>
      <c r="AL77" s="1005"/>
      <c r="AM77" s="1005"/>
      <c r="AN77" s="1005"/>
      <c r="AO77" s="1006"/>
      <c r="AP77" s="1007">
        <v>743</v>
      </c>
      <c r="AQ77" s="1005"/>
      <c r="AR77" s="1005"/>
      <c r="AS77" s="1005"/>
      <c r="AT77" s="1006"/>
      <c r="AU77" s="1007">
        <v>7</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5948</v>
      </c>
      <c r="AG88" s="985"/>
      <c r="AH88" s="985"/>
      <c r="AI88" s="985"/>
      <c r="AJ88" s="985"/>
      <c r="AK88" s="989"/>
      <c r="AL88" s="989"/>
      <c r="AM88" s="989"/>
      <c r="AN88" s="989"/>
      <c r="AO88" s="989"/>
      <c r="AP88" s="985">
        <v>1391</v>
      </c>
      <c r="AQ88" s="985"/>
      <c r="AR88" s="985"/>
      <c r="AS88" s="985"/>
      <c r="AT88" s="985"/>
      <c r="AU88" s="985">
        <v>98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v>
      </c>
      <c r="CS102" s="977"/>
      <c r="CT102" s="977"/>
      <c r="CU102" s="977"/>
      <c r="CV102" s="978"/>
      <c r="CW102" s="976" t="s">
        <v>542</v>
      </c>
      <c r="CX102" s="977"/>
      <c r="CY102" s="977"/>
      <c r="CZ102" s="977"/>
      <c r="DA102" s="978"/>
      <c r="DB102" s="976" t="s">
        <v>542</v>
      </c>
      <c r="DC102" s="977"/>
      <c r="DD102" s="977"/>
      <c r="DE102" s="977"/>
      <c r="DF102" s="978"/>
      <c r="DG102" s="976" t="s">
        <v>542</v>
      </c>
      <c r="DH102" s="977"/>
      <c r="DI102" s="977"/>
      <c r="DJ102" s="977"/>
      <c r="DK102" s="978"/>
      <c r="DL102" s="976" t="s">
        <v>542</v>
      </c>
      <c r="DM102" s="977"/>
      <c r="DN102" s="977"/>
      <c r="DO102" s="977"/>
      <c r="DP102" s="978"/>
      <c r="DQ102" s="976" t="s">
        <v>542</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283</v>
      </c>
      <c r="AG109" s="918"/>
      <c r="AH109" s="918"/>
      <c r="AI109" s="918"/>
      <c r="AJ109" s="919"/>
      <c r="AK109" s="920" t="s">
        <v>282</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283</v>
      </c>
      <c r="BW109" s="918"/>
      <c r="BX109" s="918"/>
      <c r="BY109" s="918"/>
      <c r="BZ109" s="919"/>
      <c r="CA109" s="920" t="s">
        <v>282</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283</v>
      </c>
      <c r="DM109" s="918"/>
      <c r="DN109" s="918"/>
      <c r="DO109" s="918"/>
      <c r="DP109" s="919"/>
      <c r="DQ109" s="920" t="s">
        <v>282</v>
      </c>
      <c r="DR109" s="918"/>
      <c r="DS109" s="918"/>
      <c r="DT109" s="918"/>
      <c r="DU109" s="919"/>
      <c r="DV109" s="920" t="s">
        <v>404</v>
      </c>
      <c r="DW109" s="918"/>
      <c r="DX109" s="918"/>
      <c r="DY109" s="918"/>
      <c r="DZ109" s="949"/>
    </row>
    <row r="110" spans="1:131" s="197" customFormat="1" ht="26.25" customHeight="1" x14ac:dyDescent="0.15">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1657730</v>
      </c>
      <c r="AB110" s="903"/>
      <c r="AC110" s="903"/>
      <c r="AD110" s="903"/>
      <c r="AE110" s="904"/>
      <c r="AF110" s="905">
        <v>1651454</v>
      </c>
      <c r="AG110" s="903"/>
      <c r="AH110" s="903"/>
      <c r="AI110" s="903"/>
      <c r="AJ110" s="904"/>
      <c r="AK110" s="905">
        <v>1599057</v>
      </c>
      <c r="AL110" s="903"/>
      <c r="AM110" s="903"/>
      <c r="AN110" s="903"/>
      <c r="AO110" s="904"/>
      <c r="AP110" s="906">
        <v>18.3</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16004751</v>
      </c>
      <c r="BR110" s="830"/>
      <c r="BS110" s="830"/>
      <c r="BT110" s="830"/>
      <c r="BU110" s="830"/>
      <c r="BV110" s="830">
        <v>16660757</v>
      </c>
      <c r="BW110" s="830"/>
      <c r="BX110" s="830"/>
      <c r="BY110" s="830"/>
      <c r="BZ110" s="830"/>
      <c r="CA110" s="830">
        <v>16369991</v>
      </c>
      <c r="CB110" s="830"/>
      <c r="CC110" s="830"/>
      <c r="CD110" s="830"/>
      <c r="CE110" s="830"/>
      <c r="CF110" s="891">
        <v>187.8</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82630</v>
      </c>
      <c r="BR111" s="801"/>
      <c r="BS111" s="801"/>
      <c r="BT111" s="801"/>
      <c r="BU111" s="801"/>
      <c r="BV111" s="801">
        <v>70019</v>
      </c>
      <c r="BW111" s="801"/>
      <c r="BX111" s="801"/>
      <c r="BY111" s="801"/>
      <c r="BZ111" s="801"/>
      <c r="CA111" s="801">
        <v>57407</v>
      </c>
      <c r="CB111" s="801"/>
      <c r="CC111" s="801"/>
      <c r="CD111" s="801"/>
      <c r="CE111" s="801"/>
      <c r="CF111" s="878">
        <v>0.7</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414</v>
      </c>
      <c r="DH111" s="801"/>
      <c r="DI111" s="801"/>
      <c r="DJ111" s="801"/>
      <c r="DK111" s="801"/>
      <c r="DL111" s="801" t="s">
        <v>414</v>
      </c>
      <c r="DM111" s="801"/>
      <c r="DN111" s="801"/>
      <c r="DO111" s="801"/>
      <c r="DP111" s="801"/>
      <c r="DQ111" s="801" t="s">
        <v>414</v>
      </c>
      <c r="DR111" s="801"/>
      <c r="DS111" s="801"/>
      <c r="DT111" s="801"/>
      <c r="DU111" s="801"/>
      <c r="DV111" s="853" t="s">
        <v>414</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10734016</v>
      </c>
      <c r="BR112" s="801"/>
      <c r="BS112" s="801"/>
      <c r="BT112" s="801"/>
      <c r="BU112" s="801"/>
      <c r="BV112" s="801">
        <v>9869716</v>
      </c>
      <c r="BW112" s="801"/>
      <c r="BX112" s="801"/>
      <c r="BY112" s="801"/>
      <c r="BZ112" s="801"/>
      <c r="CA112" s="801">
        <v>9070125</v>
      </c>
      <c r="CB112" s="801"/>
      <c r="CC112" s="801"/>
      <c r="CD112" s="801"/>
      <c r="CE112" s="801"/>
      <c r="CF112" s="878">
        <v>104.1</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1088720</v>
      </c>
      <c r="AB113" s="939"/>
      <c r="AC113" s="939"/>
      <c r="AD113" s="939"/>
      <c r="AE113" s="940"/>
      <c r="AF113" s="941">
        <v>1025636</v>
      </c>
      <c r="AG113" s="939"/>
      <c r="AH113" s="939"/>
      <c r="AI113" s="939"/>
      <c r="AJ113" s="940"/>
      <c r="AK113" s="941">
        <v>992844</v>
      </c>
      <c r="AL113" s="939"/>
      <c r="AM113" s="939"/>
      <c r="AN113" s="939"/>
      <c r="AO113" s="940"/>
      <c r="AP113" s="942">
        <v>11.4</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8397</v>
      </c>
      <c r="BR113" s="801"/>
      <c r="BS113" s="801"/>
      <c r="BT113" s="801"/>
      <c r="BU113" s="801"/>
      <c r="BV113" s="801">
        <v>49378</v>
      </c>
      <c r="BW113" s="801"/>
      <c r="BX113" s="801"/>
      <c r="BY113" s="801"/>
      <c r="BZ113" s="801"/>
      <c r="CA113" s="801">
        <v>97903</v>
      </c>
      <c r="CB113" s="801"/>
      <c r="CC113" s="801"/>
      <c r="CD113" s="801"/>
      <c r="CE113" s="801"/>
      <c r="CF113" s="878">
        <v>1.1000000000000001</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410</v>
      </c>
      <c r="AB114" s="814"/>
      <c r="AC114" s="814"/>
      <c r="AD114" s="814"/>
      <c r="AE114" s="815"/>
      <c r="AF114" s="816" t="s">
        <v>410</v>
      </c>
      <c r="AG114" s="814"/>
      <c r="AH114" s="814"/>
      <c r="AI114" s="814"/>
      <c r="AJ114" s="815"/>
      <c r="AK114" s="816">
        <v>3018</v>
      </c>
      <c r="AL114" s="814"/>
      <c r="AM114" s="814"/>
      <c r="AN114" s="814"/>
      <c r="AO114" s="815"/>
      <c r="AP114" s="784">
        <v>0</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4006378</v>
      </c>
      <c r="BR114" s="801"/>
      <c r="BS114" s="801"/>
      <c r="BT114" s="801"/>
      <c r="BU114" s="801"/>
      <c r="BV114" s="801">
        <v>3142570</v>
      </c>
      <c r="BW114" s="801"/>
      <c r="BX114" s="801"/>
      <c r="BY114" s="801"/>
      <c r="BZ114" s="801"/>
      <c r="CA114" s="801">
        <v>2909859</v>
      </c>
      <c r="CB114" s="801"/>
      <c r="CC114" s="801"/>
      <c r="CD114" s="801"/>
      <c r="CE114" s="801"/>
      <c r="CF114" s="878">
        <v>33.4</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15538</v>
      </c>
      <c r="AB115" s="939"/>
      <c r="AC115" s="939"/>
      <c r="AD115" s="939"/>
      <c r="AE115" s="940"/>
      <c r="AF115" s="941">
        <v>14845</v>
      </c>
      <c r="AG115" s="939"/>
      <c r="AH115" s="939"/>
      <c r="AI115" s="939"/>
      <c r="AJ115" s="940"/>
      <c r="AK115" s="941">
        <v>14236</v>
      </c>
      <c r="AL115" s="939"/>
      <c r="AM115" s="939"/>
      <c r="AN115" s="939"/>
      <c r="AO115" s="940"/>
      <c r="AP115" s="942">
        <v>0.2</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v>32</v>
      </c>
      <c r="AL116" s="814"/>
      <c r="AM116" s="814"/>
      <c r="AN116" s="814"/>
      <c r="AO116" s="815"/>
      <c r="AP116" s="784">
        <v>0</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82630</v>
      </c>
      <c r="DH116" s="814"/>
      <c r="DI116" s="814"/>
      <c r="DJ116" s="814"/>
      <c r="DK116" s="815"/>
      <c r="DL116" s="816">
        <v>70019</v>
      </c>
      <c r="DM116" s="814"/>
      <c r="DN116" s="814"/>
      <c r="DO116" s="814"/>
      <c r="DP116" s="815"/>
      <c r="DQ116" s="816">
        <v>57407</v>
      </c>
      <c r="DR116" s="814"/>
      <c r="DS116" s="814"/>
      <c r="DT116" s="814"/>
      <c r="DU116" s="815"/>
      <c r="DV116" s="784">
        <v>0.7</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2761988</v>
      </c>
      <c r="AB117" s="925"/>
      <c r="AC117" s="925"/>
      <c r="AD117" s="925"/>
      <c r="AE117" s="926"/>
      <c r="AF117" s="928">
        <v>2691935</v>
      </c>
      <c r="AG117" s="925"/>
      <c r="AH117" s="925"/>
      <c r="AI117" s="925"/>
      <c r="AJ117" s="926"/>
      <c r="AK117" s="928">
        <v>2609187</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283</v>
      </c>
      <c r="AG118" s="918"/>
      <c r="AH118" s="918"/>
      <c r="AI118" s="918"/>
      <c r="AJ118" s="919"/>
      <c r="AK118" s="920" t="s">
        <v>282</v>
      </c>
      <c r="AL118" s="918"/>
      <c r="AM118" s="918"/>
      <c r="AN118" s="918"/>
      <c r="AO118" s="919"/>
      <c r="AP118" s="921" t="s">
        <v>404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434</v>
      </c>
      <c r="BP118" s="868"/>
      <c r="BQ118" s="887">
        <v>30836172</v>
      </c>
      <c r="BR118" s="888"/>
      <c r="BS118" s="888"/>
      <c r="BT118" s="888"/>
      <c r="BU118" s="888"/>
      <c r="BV118" s="888">
        <v>29792440</v>
      </c>
      <c r="BW118" s="888"/>
      <c r="BX118" s="888"/>
      <c r="BY118" s="888"/>
      <c r="BZ118" s="888"/>
      <c r="CA118" s="888">
        <v>28505285</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4841715</v>
      </c>
      <c r="BR119" s="830"/>
      <c r="BS119" s="830"/>
      <c r="BT119" s="830"/>
      <c r="BU119" s="830"/>
      <c r="BV119" s="830">
        <v>4505047</v>
      </c>
      <c r="BW119" s="830"/>
      <c r="BX119" s="830"/>
      <c r="BY119" s="830"/>
      <c r="BZ119" s="830"/>
      <c r="CA119" s="830">
        <v>4722368</v>
      </c>
      <c r="CB119" s="830"/>
      <c r="CC119" s="830"/>
      <c r="CD119" s="830"/>
      <c r="CE119" s="830"/>
      <c r="CF119" s="891">
        <v>54.2</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1649737</v>
      </c>
      <c r="BR120" s="801"/>
      <c r="BS120" s="801"/>
      <c r="BT120" s="801"/>
      <c r="BU120" s="801"/>
      <c r="BV120" s="801">
        <v>1383742</v>
      </c>
      <c r="BW120" s="801"/>
      <c r="BX120" s="801"/>
      <c r="BY120" s="801"/>
      <c r="BZ120" s="801"/>
      <c r="CA120" s="801">
        <v>1167294</v>
      </c>
      <c r="CB120" s="801"/>
      <c r="CC120" s="801"/>
      <c r="CD120" s="801"/>
      <c r="CE120" s="801"/>
      <c r="CF120" s="878">
        <v>13.4</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10225174</v>
      </c>
      <c r="DH120" s="830"/>
      <c r="DI120" s="830"/>
      <c r="DJ120" s="830"/>
      <c r="DK120" s="830"/>
      <c r="DL120" s="830">
        <v>9398037</v>
      </c>
      <c r="DM120" s="830"/>
      <c r="DN120" s="830"/>
      <c r="DO120" s="830"/>
      <c r="DP120" s="830"/>
      <c r="DQ120" s="830">
        <v>8515146</v>
      </c>
      <c r="DR120" s="830"/>
      <c r="DS120" s="830"/>
      <c r="DT120" s="830"/>
      <c r="DU120" s="830"/>
      <c r="DV120" s="831">
        <v>97.7</v>
      </c>
      <c r="DW120" s="831"/>
      <c r="DX120" s="831"/>
      <c r="DY120" s="831"/>
      <c r="DZ120" s="832"/>
    </row>
    <row r="121" spans="1:130" s="197" customFormat="1" ht="26.25" customHeight="1" x14ac:dyDescent="0.15">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17976188</v>
      </c>
      <c r="BR121" s="888"/>
      <c r="BS121" s="888"/>
      <c r="BT121" s="888"/>
      <c r="BU121" s="888"/>
      <c r="BV121" s="888">
        <v>18126138</v>
      </c>
      <c r="BW121" s="888"/>
      <c r="BX121" s="888"/>
      <c r="BY121" s="888"/>
      <c r="BZ121" s="888"/>
      <c r="CA121" s="888">
        <v>17648991</v>
      </c>
      <c r="CB121" s="888"/>
      <c r="CC121" s="888"/>
      <c r="CD121" s="888"/>
      <c r="CE121" s="888"/>
      <c r="CF121" s="889">
        <v>202.5</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508367</v>
      </c>
      <c r="DH121" s="801"/>
      <c r="DI121" s="801"/>
      <c r="DJ121" s="801"/>
      <c r="DK121" s="801"/>
      <c r="DL121" s="801">
        <v>470338</v>
      </c>
      <c r="DM121" s="801"/>
      <c r="DN121" s="801"/>
      <c r="DO121" s="801"/>
      <c r="DP121" s="801"/>
      <c r="DQ121" s="801">
        <v>552758</v>
      </c>
      <c r="DR121" s="801"/>
      <c r="DS121" s="801"/>
      <c r="DT121" s="801"/>
      <c r="DU121" s="801"/>
      <c r="DV121" s="853">
        <v>6.3</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445</v>
      </c>
      <c r="BP122" s="868"/>
      <c r="BQ122" s="869">
        <v>24467640</v>
      </c>
      <c r="BR122" s="870"/>
      <c r="BS122" s="870"/>
      <c r="BT122" s="870"/>
      <c r="BU122" s="870"/>
      <c r="BV122" s="870">
        <v>24014927</v>
      </c>
      <c r="BW122" s="870"/>
      <c r="BX122" s="870"/>
      <c r="BY122" s="870"/>
      <c r="BZ122" s="870"/>
      <c r="CA122" s="870">
        <v>23538653</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v>456</v>
      </c>
      <c r="DM122" s="801"/>
      <c r="DN122" s="801"/>
      <c r="DO122" s="801"/>
      <c r="DP122" s="801"/>
      <c r="DQ122" s="801">
        <v>1174</v>
      </c>
      <c r="DR122" s="801"/>
      <c r="DS122" s="801"/>
      <c r="DT122" s="801"/>
      <c r="DU122" s="801"/>
      <c r="DV122" s="853">
        <v>0</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14495</v>
      </c>
      <c r="AB123" s="814"/>
      <c r="AC123" s="814"/>
      <c r="AD123" s="814"/>
      <c r="AE123" s="815"/>
      <c r="AF123" s="816">
        <v>14251</v>
      </c>
      <c r="AG123" s="814"/>
      <c r="AH123" s="814"/>
      <c r="AI123" s="814"/>
      <c r="AJ123" s="815"/>
      <c r="AK123" s="816">
        <v>14007</v>
      </c>
      <c r="AL123" s="814"/>
      <c r="AM123" s="814"/>
      <c r="AN123" s="814"/>
      <c r="AO123" s="815"/>
      <c r="AP123" s="784">
        <v>0.2</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75.5</v>
      </c>
      <c r="BR123" s="862"/>
      <c r="BS123" s="862"/>
      <c r="BT123" s="862"/>
      <c r="BU123" s="862"/>
      <c r="BV123" s="862">
        <v>69.900000000000006</v>
      </c>
      <c r="BW123" s="862"/>
      <c r="BX123" s="862"/>
      <c r="BY123" s="862"/>
      <c r="BZ123" s="862"/>
      <c r="CA123" s="862">
        <v>56.9</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v>475</v>
      </c>
      <c r="DH123" s="814"/>
      <c r="DI123" s="814"/>
      <c r="DJ123" s="814"/>
      <c r="DK123" s="815"/>
      <c r="DL123" s="816">
        <v>885</v>
      </c>
      <c r="DM123" s="814"/>
      <c r="DN123" s="814"/>
      <c r="DO123" s="814"/>
      <c r="DP123" s="815"/>
      <c r="DQ123" s="816">
        <v>1047</v>
      </c>
      <c r="DR123" s="814"/>
      <c r="DS123" s="814"/>
      <c r="DT123" s="814"/>
      <c r="DU123" s="815"/>
      <c r="DV123" s="784">
        <v>0</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t="s">
        <v>449</v>
      </c>
      <c r="AG126" s="814"/>
      <c r="AH126" s="814"/>
      <c r="AI126" s="814"/>
      <c r="AJ126" s="815"/>
      <c r="AK126" s="816" t="s">
        <v>449</v>
      </c>
      <c r="AL126" s="814"/>
      <c r="AM126" s="814"/>
      <c r="AN126" s="814"/>
      <c r="AO126" s="815"/>
      <c r="AP126" s="784" t="s">
        <v>449</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x14ac:dyDescent="0.2">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1043</v>
      </c>
      <c r="AB127" s="814"/>
      <c r="AC127" s="814"/>
      <c r="AD127" s="814"/>
      <c r="AE127" s="815"/>
      <c r="AF127" s="816">
        <v>594</v>
      </c>
      <c r="AG127" s="814"/>
      <c r="AH127" s="814"/>
      <c r="AI127" s="814"/>
      <c r="AJ127" s="815"/>
      <c r="AK127" s="816">
        <v>229</v>
      </c>
      <c r="AL127" s="814"/>
      <c r="AM127" s="814"/>
      <c r="AN127" s="814"/>
      <c r="AO127" s="815"/>
      <c r="AP127" s="784">
        <v>0</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13.27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t="s">
        <v>461</v>
      </c>
      <c r="DH127" s="850"/>
      <c r="DI127" s="850"/>
      <c r="DJ127" s="850"/>
      <c r="DK127" s="850"/>
      <c r="DL127" s="850" t="s">
        <v>462</v>
      </c>
      <c r="DM127" s="850"/>
      <c r="DN127" s="850"/>
      <c r="DO127" s="850"/>
      <c r="DP127" s="850"/>
      <c r="DQ127" s="850" t="s">
        <v>462</v>
      </c>
      <c r="DR127" s="850"/>
      <c r="DS127" s="850"/>
      <c r="DT127" s="850"/>
      <c r="DU127" s="850"/>
      <c r="DV127" s="851" t="s">
        <v>462</v>
      </c>
      <c r="DW127" s="851"/>
      <c r="DX127" s="851"/>
      <c r="DY127" s="851"/>
      <c r="DZ127" s="852"/>
    </row>
    <row r="128" spans="1:130" s="197" customFormat="1" ht="26.25" customHeight="1" x14ac:dyDescent="0.15">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255764</v>
      </c>
      <c r="AB128" s="754"/>
      <c r="AC128" s="754"/>
      <c r="AD128" s="754"/>
      <c r="AE128" s="755"/>
      <c r="AF128" s="756">
        <v>226198</v>
      </c>
      <c r="AG128" s="754"/>
      <c r="AH128" s="754"/>
      <c r="AI128" s="754"/>
      <c r="AJ128" s="755"/>
      <c r="AK128" s="756">
        <v>199807</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449</v>
      </c>
      <c r="BG128" s="821"/>
      <c r="BH128" s="821"/>
      <c r="BI128" s="821"/>
      <c r="BJ128" s="821"/>
      <c r="BK128" s="821"/>
      <c r="BL128" s="822"/>
      <c r="BM128" s="820">
        <v>18.27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10077887</v>
      </c>
      <c r="AB129" s="814"/>
      <c r="AC129" s="814"/>
      <c r="AD129" s="814"/>
      <c r="AE129" s="815"/>
      <c r="AF129" s="816">
        <v>9992917</v>
      </c>
      <c r="AG129" s="814"/>
      <c r="AH129" s="814"/>
      <c r="AI129" s="814"/>
      <c r="AJ129" s="815"/>
      <c r="AK129" s="816">
        <v>10393385</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9.1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1652866</v>
      </c>
      <c r="AB130" s="814"/>
      <c r="AC130" s="814"/>
      <c r="AD130" s="814"/>
      <c r="AE130" s="815"/>
      <c r="AF130" s="816">
        <v>1738922</v>
      </c>
      <c r="AG130" s="814"/>
      <c r="AH130" s="814"/>
      <c r="AI130" s="814"/>
      <c r="AJ130" s="815"/>
      <c r="AK130" s="816">
        <v>1677827</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v>56.9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8425021</v>
      </c>
      <c r="AB131" s="747"/>
      <c r="AC131" s="747"/>
      <c r="AD131" s="747"/>
      <c r="AE131" s="748"/>
      <c r="AF131" s="749">
        <v>8253995</v>
      </c>
      <c r="AG131" s="747"/>
      <c r="AH131" s="747"/>
      <c r="AI131" s="747"/>
      <c r="AJ131" s="748"/>
      <c r="AK131" s="749">
        <v>8715558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10.12885309</v>
      </c>
      <c r="AB132" s="770"/>
      <c r="AC132" s="770"/>
      <c r="AD132" s="770"/>
      <c r="AE132" s="771"/>
      <c r="AF132" s="772">
        <v>8.8056147360000008</v>
      </c>
      <c r="AG132" s="770"/>
      <c r="AH132" s="770"/>
      <c r="AI132" s="770"/>
      <c r="AJ132" s="771"/>
      <c r="AK132" s="772">
        <v>8.3936450199999992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11</v>
      </c>
      <c r="AB133" s="779"/>
      <c r="AC133" s="779"/>
      <c r="AD133" s="779"/>
      <c r="AE133" s="780"/>
      <c r="AF133" s="778">
        <v>9.8000000000000007</v>
      </c>
      <c r="AG133" s="779"/>
      <c r="AH133" s="779"/>
      <c r="AI133" s="779"/>
      <c r="AJ133" s="780"/>
      <c r="AK133" s="778">
        <v>9.1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50" t="s">
        <v>477</v>
      </c>
      <c r="L7" s="254"/>
      <c r="M7" s="255" t="s">
        <v>478</v>
      </c>
      <c r="N7" s="256"/>
    </row>
    <row r="8" spans="1:16" x14ac:dyDescent="0.15">
      <c r="A8" s="248"/>
      <c r="B8" s="244"/>
      <c r="C8" s="244"/>
      <c r="D8" s="244"/>
      <c r="E8" s="244"/>
      <c r="F8" s="244"/>
      <c r="G8" s="257"/>
      <c r="H8" s="258"/>
      <c r="I8" s="258"/>
      <c r="J8" s="259"/>
      <c r="K8" s="1151"/>
      <c r="L8" s="260" t="s">
        <v>479</v>
      </c>
      <c r="M8" s="261" t="s">
        <v>480</v>
      </c>
      <c r="N8" s="262" t="s">
        <v>481</v>
      </c>
    </row>
    <row r="9" spans="1:16" x14ac:dyDescent="0.15">
      <c r="A9" s="248"/>
      <c r="B9" s="244"/>
      <c r="C9" s="244"/>
      <c r="D9" s="244"/>
      <c r="E9" s="244"/>
      <c r="F9" s="244"/>
      <c r="G9" s="1164" t="s">
        <v>482</v>
      </c>
      <c r="H9" s="1165"/>
      <c r="I9" s="1165"/>
      <c r="J9" s="1166"/>
      <c r="K9" s="263">
        <v>2988356</v>
      </c>
      <c r="L9" s="264">
        <v>80484</v>
      </c>
      <c r="M9" s="265">
        <v>71916</v>
      </c>
      <c r="N9" s="266">
        <v>11.9</v>
      </c>
    </row>
    <row r="10" spans="1:16" x14ac:dyDescent="0.15">
      <c r="A10" s="248"/>
      <c r="B10" s="244"/>
      <c r="C10" s="244"/>
      <c r="D10" s="244"/>
      <c r="E10" s="244"/>
      <c r="F10" s="244"/>
      <c r="G10" s="1164" t="s">
        <v>483</v>
      </c>
      <c r="H10" s="1165"/>
      <c r="I10" s="1165"/>
      <c r="J10" s="1166"/>
      <c r="K10" s="267">
        <v>399890</v>
      </c>
      <c r="L10" s="268">
        <v>10770</v>
      </c>
      <c r="M10" s="269">
        <v>7911</v>
      </c>
      <c r="N10" s="270">
        <v>36.1</v>
      </c>
    </row>
    <row r="11" spans="1:16" ht="13.5" customHeight="1" x14ac:dyDescent="0.15">
      <c r="A11" s="248"/>
      <c r="B11" s="244"/>
      <c r="C11" s="244"/>
      <c r="D11" s="244"/>
      <c r="E11" s="244"/>
      <c r="F11" s="244"/>
      <c r="G11" s="1164" t="s">
        <v>484</v>
      </c>
      <c r="H11" s="1165"/>
      <c r="I11" s="1165"/>
      <c r="J11" s="1166"/>
      <c r="K11" s="267">
        <v>24612</v>
      </c>
      <c r="L11" s="268">
        <v>663</v>
      </c>
      <c r="M11" s="269">
        <v>7787</v>
      </c>
      <c r="N11" s="270">
        <v>-91.5</v>
      </c>
    </row>
    <row r="12" spans="1:16" ht="13.5" customHeight="1" x14ac:dyDescent="0.15">
      <c r="A12" s="248"/>
      <c r="B12" s="244"/>
      <c r="C12" s="244"/>
      <c r="D12" s="244"/>
      <c r="E12" s="244"/>
      <c r="F12" s="244"/>
      <c r="G12" s="1164" t="s">
        <v>485</v>
      </c>
      <c r="H12" s="1165"/>
      <c r="I12" s="1165"/>
      <c r="J12" s="1166"/>
      <c r="K12" s="267">
        <v>15613</v>
      </c>
      <c r="L12" s="268">
        <v>420</v>
      </c>
      <c r="M12" s="269">
        <v>906</v>
      </c>
      <c r="N12" s="270">
        <v>-53.6</v>
      </c>
    </row>
    <row r="13" spans="1:16" ht="13.5" customHeight="1" x14ac:dyDescent="0.15">
      <c r="A13" s="248"/>
      <c r="B13" s="244"/>
      <c r="C13" s="244"/>
      <c r="D13" s="244"/>
      <c r="E13" s="244"/>
      <c r="F13" s="244"/>
      <c r="G13" s="1164" t="s">
        <v>486</v>
      </c>
      <c r="H13" s="1165"/>
      <c r="I13" s="1165"/>
      <c r="J13" s="1166"/>
      <c r="K13" s="267" t="s">
        <v>487</v>
      </c>
      <c r="L13" s="268" t="s">
        <v>487</v>
      </c>
      <c r="M13" s="269">
        <v>13</v>
      </c>
      <c r="N13" s="270" t="s">
        <v>487</v>
      </c>
    </row>
    <row r="14" spans="1:16" ht="13.5" customHeight="1" x14ac:dyDescent="0.15">
      <c r="A14" s="248"/>
      <c r="B14" s="244"/>
      <c r="C14" s="244"/>
      <c r="D14" s="244"/>
      <c r="E14" s="244"/>
      <c r="F14" s="244"/>
      <c r="G14" s="1164" t="s">
        <v>488</v>
      </c>
      <c r="H14" s="1165"/>
      <c r="I14" s="1165"/>
      <c r="J14" s="1166"/>
      <c r="K14" s="267">
        <v>96563</v>
      </c>
      <c r="L14" s="268">
        <v>2601</v>
      </c>
      <c r="M14" s="269">
        <v>3077</v>
      </c>
      <c r="N14" s="270">
        <v>-15.5</v>
      </c>
    </row>
    <row r="15" spans="1:16" ht="13.5" customHeight="1" x14ac:dyDescent="0.15">
      <c r="A15" s="248"/>
      <c r="B15" s="244"/>
      <c r="C15" s="244"/>
      <c r="D15" s="244"/>
      <c r="E15" s="244"/>
      <c r="F15" s="244"/>
      <c r="G15" s="1164" t="s">
        <v>489</v>
      </c>
      <c r="H15" s="1165"/>
      <c r="I15" s="1165"/>
      <c r="J15" s="1166"/>
      <c r="K15" s="267">
        <v>77270</v>
      </c>
      <c r="L15" s="268">
        <v>2081</v>
      </c>
      <c r="M15" s="269">
        <v>1653</v>
      </c>
      <c r="N15" s="270">
        <v>25.9</v>
      </c>
    </row>
    <row r="16" spans="1:16" x14ac:dyDescent="0.15">
      <c r="A16" s="248"/>
      <c r="B16" s="244"/>
      <c r="C16" s="244"/>
      <c r="D16" s="244"/>
      <c r="E16" s="244"/>
      <c r="F16" s="244"/>
      <c r="G16" s="1167" t="s">
        <v>490</v>
      </c>
      <c r="H16" s="1168"/>
      <c r="I16" s="1168"/>
      <c r="J16" s="1169"/>
      <c r="K16" s="268">
        <v>-274768</v>
      </c>
      <c r="L16" s="268">
        <v>-7400</v>
      </c>
      <c r="M16" s="269">
        <v>-7483</v>
      </c>
      <c r="N16" s="270">
        <v>-1.1000000000000001</v>
      </c>
    </row>
    <row r="17" spans="1:16" x14ac:dyDescent="0.15">
      <c r="A17" s="248"/>
      <c r="B17" s="244"/>
      <c r="C17" s="244"/>
      <c r="D17" s="244"/>
      <c r="E17" s="244"/>
      <c r="F17" s="244"/>
      <c r="G17" s="1167" t="s">
        <v>166</v>
      </c>
      <c r="H17" s="1168"/>
      <c r="I17" s="1168"/>
      <c r="J17" s="1169"/>
      <c r="K17" s="268">
        <v>3327536</v>
      </c>
      <c r="L17" s="268">
        <v>89619</v>
      </c>
      <c r="M17" s="269">
        <v>85779</v>
      </c>
      <c r="N17" s="270">
        <v>4.5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61" t="s">
        <v>495</v>
      </c>
      <c r="H21" s="1162"/>
      <c r="I21" s="1162"/>
      <c r="J21" s="1163"/>
      <c r="K21" s="280">
        <v>10.210000000000001</v>
      </c>
      <c r="L21" s="281">
        <v>8.2100000000000009</v>
      </c>
      <c r="M21" s="282">
        <v>2</v>
      </c>
      <c r="N21" s="249"/>
      <c r="O21" s="283"/>
      <c r="P21" s="279"/>
    </row>
    <row r="22" spans="1:16" s="284" customFormat="1" x14ac:dyDescent="0.15">
      <c r="A22" s="279"/>
      <c r="B22" s="249"/>
      <c r="C22" s="249"/>
      <c r="D22" s="249"/>
      <c r="E22" s="249"/>
      <c r="F22" s="249"/>
      <c r="G22" s="1161" t="s">
        <v>496</v>
      </c>
      <c r="H22" s="1162"/>
      <c r="I22" s="1162"/>
      <c r="J22" s="1163"/>
      <c r="K22" s="285">
        <v>93.3</v>
      </c>
      <c r="L22" s="286">
        <v>97</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50" t="s">
        <v>477</v>
      </c>
      <c r="L30" s="254"/>
      <c r="M30" s="255" t="s">
        <v>478</v>
      </c>
      <c r="N30" s="256"/>
    </row>
    <row r="31" spans="1:16" x14ac:dyDescent="0.15">
      <c r="A31" s="248"/>
      <c r="B31" s="244"/>
      <c r="C31" s="244"/>
      <c r="D31" s="244"/>
      <c r="E31" s="244"/>
      <c r="F31" s="244"/>
      <c r="G31" s="257"/>
      <c r="H31" s="258"/>
      <c r="I31" s="258"/>
      <c r="J31" s="259"/>
      <c r="K31" s="1151"/>
      <c r="L31" s="260" t="s">
        <v>479</v>
      </c>
      <c r="M31" s="261" t="s">
        <v>480</v>
      </c>
      <c r="N31" s="262" t="s">
        <v>481</v>
      </c>
    </row>
    <row r="32" spans="1:16" ht="27" customHeight="1" x14ac:dyDescent="0.15">
      <c r="A32" s="248"/>
      <c r="B32" s="244"/>
      <c r="C32" s="244"/>
      <c r="D32" s="244"/>
      <c r="E32" s="244"/>
      <c r="F32" s="244"/>
      <c r="G32" s="1152" t="s">
        <v>500</v>
      </c>
      <c r="H32" s="1153"/>
      <c r="I32" s="1153"/>
      <c r="J32" s="1154"/>
      <c r="K32" s="294">
        <v>1599057</v>
      </c>
      <c r="L32" s="294">
        <v>43066</v>
      </c>
      <c r="M32" s="295">
        <v>51963</v>
      </c>
      <c r="N32" s="296">
        <v>-17.100000000000001</v>
      </c>
    </row>
    <row r="33" spans="1:16" ht="13.5" customHeight="1" x14ac:dyDescent="0.15">
      <c r="A33" s="248"/>
      <c r="B33" s="244"/>
      <c r="C33" s="244"/>
      <c r="D33" s="244"/>
      <c r="E33" s="244"/>
      <c r="F33" s="244"/>
      <c r="G33" s="1152" t="s">
        <v>501</v>
      </c>
      <c r="H33" s="1153"/>
      <c r="I33" s="1153"/>
      <c r="J33" s="1154"/>
      <c r="K33" s="294" t="s">
        <v>487</v>
      </c>
      <c r="L33" s="294" t="s">
        <v>487</v>
      </c>
      <c r="M33" s="295" t="s">
        <v>487</v>
      </c>
      <c r="N33" s="296" t="s">
        <v>487</v>
      </c>
    </row>
    <row r="34" spans="1:16" ht="27" customHeight="1" x14ac:dyDescent="0.15">
      <c r="A34" s="248"/>
      <c r="B34" s="244"/>
      <c r="C34" s="244"/>
      <c r="D34" s="244"/>
      <c r="E34" s="244"/>
      <c r="F34" s="244"/>
      <c r="G34" s="1152" t="s">
        <v>502</v>
      </c>
      <c r="H34" s="1153"/>
      <c r="I34" s="1153"/>
      <c r="J34" s="1154"/>
      <c r="K34" s="294" t="s">
        <v>487</v>
      </c>
      <c r="L34" s="294" t="s">
        <v>487</v>
      </c>
      <c r="M34" s="295">
        <v>71</v>
      </c>
      <c r="N34" s="296" t="s">
        <v>487</v>
      </c>
    </row>
    <row r="35" spans="1:16" ht="27" customHeight="1" x14ac:dyDescent="0.15">
      <c r="A35" s="248"/>
      <c r="B35" s="244"/>
      <c r="C35" s="244"/>
      <c r="D35" s="244"/>
      <c r="E35" s="244"/>
      <c r="F35" s="244"/>
      <c r="G35" s="1152" t="s">
        <v>503</v>
      </c>
      <c r="H35" s="1153"/>
      <c r="I35" s="1153"/>
      <c r="J35" s="1154"/>
      <c r="K35" s="294">
        <v>992844</v>
      </c>
      <c r="L35" s="294">
        <v>26740</v>
      </c>
      <c r="M35" s="295">
        <v>20847</v>
      </c>
      <c r="N35" s="296">
        <v>28.3</v>
      </c>
    </row>
    <row r="36" spans="1:16" ht="27" customHeight="1" x14ac:dyDescent="0.15">
      <c r="A36" s="248"/>
      <c r="B36" s="244"/>
      <c r="C36" s="244"/>
      <c r="D36" s="244"/>
      <c r="E36" s="244"/>
      <c r="F36" s="244"/>
      <c r="G36" s="1152" t="s">
        <v>504</v>
      </c>
      <c r="H36" s="1153"/>
      <c r="I36" s="1153"/>
      <c r="J36" s="1154"/>
      <c r="K36" s="294">
        <v>3018</v>
      </c>
      <c r="L36" s="294">
        <v>81</v>
      </c>
      <c r="M36" s="295">
        <v>3529</v>
      </c>
      <c r="N36" s="296">
        <v>-97.7</v>
      </c>
    </row>
    <row r="37" spans="1:16" ht="13.5" customHeight="1" x14ac:dyDescent="0.15">
      <c r="A37" s="248"/>
      <c r="B37" s="244"/>
      <c r="C37" s="244"/>
      <c r="D37" s="244"/>
      <c r="E37" s="244"/>
      <c r="F37" s="244"/>
      <c r="G37" s="1152" t="s">
        <v>505</v>
      </c>
      <c r="H37" s="1153"/>
      <c r="I37" s="1153"/>
      <c r="J37" s="1154"/>
      <c r="K37" s="294">
        <v>14236</v>
      </c>
      <c r="L37" s="294">
        <v>383</v>
      </c>
      <c r="M37" s="295">
        <v>828</v>
      </c>
      <c r="N37" s="296">
        <v>-53.7</v>
      </c>
    </row>
    <row r="38" spans="1:16" ht="27" customHeight="1" x14ac:dyDescent="0.15">
      <c r="A38" s="248"/>
      <c r="B38" s="244"/>
      <c r="C38" s="244"/>
      <c r="D38" s="244"/>
      <c r="E38" s="244"/>
      <c r="F38" s="244"/>
      <c r="G38" s="1155" t="s">
        <v>506</v>
      </c>
      <c r="H38" s="1156"/>
      <c r="I38" s="1156"/>
      <c r="J38" s="1157"/>
      <c r="K38" s="297">
        <v>32</v>
      </c>
      <c r="L38" s="297">
        <v>1</v>
      </c>
      <c r="M38" s="298">
        <v>6</v>
      </c>
      <c r="N38" s="299">
        <v>-83.3</v>
      </c>
      <c r="O38" s="293"/>
    </row>
    <row r="39" spans="1:16" x14ac:dyDescent="0.15">
      <c r="A39" s="248"/>
      <c r="B39" s="244"/>
      <c r="C39" s="244"/>
      <c r="D39" s="244"/>
      <c r="E39" s="244"/>
      <c r="F39" s="244"/>
      <c r="G39" s="1155" t="s">
        <v>507</v>
      </c>
      <c r="H39" s="1156"/>
      <c r="I39" s="1156"/>
      <c r="J39" s="1157"/>
      <c r="K39" s="300">
        <v>-199807</v>
      </c>
      <c r="L39" s="300">
        <v>-5381</v>
      </c>
      <c r="M39" s="301">
        <v>-4386</v>
      </c>
      <c r="N39" s="302">
        <v>22.7</v>
      </c>
      <c r="O39" s="293"/>
    </row>
    <row r="40" spans="1:16" ht="27" customHeight="1" x14ac:dyDescent="0.15">
      <c r="A40" s="248"/>
      <c r="B40" s="244"/>
      <c r="C40" s="244"/>
      <c r="D40" s="244"/>
      <c r="E40" s="244"/>
      <c r="F40" s="244"/>
      <c r="G40" s="1152" t="s">
        <v>508</v>
      </c>
      <c r="H40" s="1153"/>
      <c r="I40" s="1153"/>
      <c r="J40" s="1154"/>
      <c r="K40" s="300">
        <v>-1677827</v>
      </c>
      <c r="L40" s="300">
        <v>-45188</v>
      </c>
      <c r="M40" s="301">
        <v>-50220</v>
      </c>
      <c r="N40" s="302">
        <v>-10</v>
      </c>
      <c r="O40" s="293"/>
    </row>
    <row r="41" spans="1:16" x14ac:dyDescent="0.15">
      <c r="A41" s="248"/>
      <c r="B41" s="244"/>
      <c r="C41" s="244"/>
      <c r="D41" s="244"/>
      <c r="E41" s="244"/>
      <c r="F41" s="244"/>
      <c r="G41" s="1158" t="s">
        <v>277</v>
      </c>
      <c r="H41" s="1159"/>
      <c r="I41" s="1159"/>
      <c r="J41" s="1160"/>
      <c r="K41" s="294">
        <v>731553</v>
      </c>
      <c r="L41" s="300">
        <v>19702</v>
      </c>
      <c r="M41" s="301">
        <v>22638</v>
      </c>
      <c r="N41" s="302">
        <v>-13</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45" t="s">
        <v>477</v>
      </c>
      <c r="J49" s="1147" t="s">
        <v>512</v>
      </c>
      <c r="K49" s="1148"/>
      <c r="L49" s="1148"/>
      <c r="M49" s="1148"/>
      <c r="N49" s="1149"/>
    </row>
    <row r="50" spans="1:14" x14ac:dyDescent="0.15">
      <c r="A50" s="248"/>
      <c r="B50" s="244"/>
      <c r="C50" s="244"/>
      <c r="D50" s="244"/>
      <c r="E50" s="244"/>
      <c r="F50" s="244"/>
      <c r="G50" s="312"/>
      <c r="H50" s="313"/>
      <c r="I50" s="1146"/>
      <c r="J50" s="314" t="s">
        <v>513</v>
      </c>
      <c r="K50" s="315" t="s">
        <v>514</v>
      </c>
      <c r="L50" s="316" t="s">
        <v>515</v>
      </c>
      <c r="M50" s="317" t="s">
        <v>516</v>
      </c>
      <c r="N50" s="318" t="s">
        <v>517</v>
      </c>
    </row>
    <row r="51" spans="1:14" x14ac:dyDescent="0.15">
      <c r="A51" s="248"/>
      <c r="B51" s="244"/>
      <c r="C51" s="244"/>
      <c r="D51" s="244"/>
      <c r="E51" s="244"/>
      <c r="F51" s="244"/>
      <c r="G51" s="310" t="s">
        <v>518</v>
      </c>
      <c r="H51" s="311"/>
      <c r="I51" s="319">
        <v>2435424</v>
      </c>
      <c r="J51" s="320">
        <v>63107</v>
      </c>
      <c r="K51" s="321">
        <v>-28.3</v>
      </c>
      <c r="L51" s="322">
        <v>67088</v>
      </c>
      <c r="M51" s="323">
        <v>-22.3</v>
      </c>
      <c r="N51" s="324">
        <v>-6</v>
      </c>
    </row>
    <row r="52" spans="1:14" x14ac:dyDescent="0.15">
      <c r="A52" s="248"/>
      <c r="B52" s="244"/>
      <c r="C52" s="244"/>
      <c r="D52" s="244"/>
      <c r="E52" s="244"/>
      <c r="F52" s="244"/>
      <c r="G52" s="325"/>
      <c r="H52" s="326" t="s">
        <v>519</v>
      </c>
      <c r="I52" s="327">
        <v>1377346</v>
      </c>
      <c r="J52" s="328">
        <v>35690</v>
      </c>
      <c r="K52" s="329">
        <v>-32.799999999999997</v>
      </c>
      <c r="L52" s="330">
        <v>37146</v>
      </c>
      <c r="M52" s="331">
        <v>-9.9</v>
      </c>
      <c r="N52" s="332">
        <v>-22.9</v>
      </c>
    </row>
    <row r="53" spans="1:14" x14ac:dyDescent="0.15">
      <c r="A53" s="248"/>
      <c r="B53" s="244"/>
      <c r="C53" s="244"/>
      <c r="D53" s="244"/>
      <c r="E53" s="244"/>
      <c r="F53" s="244"/>
      <c r="G53" s="310" t="s">
        <v>520</v>
      </c>
      <c r="H53" s="311"/>
      <c r="I53" s="319">
        <v>2467996</v>
      </c>
      <c r="J53" s="320">
        <v>64373</v>
      </c>
      <c r="K53" s="321">
        <v>2</v>
      </c>
      <c r="L53" s="322">
        <v>70489</v>
      </c>
      <c r="M53" s="323">
        <v>5.0999999999999996</v>
      </c>
      <c r="N53" s="324">
        <v>-3.1</v>
      </c>
    </row>
    <row r="54" spans="1:14" x14ac:dyDescent="0.15">
      <c r="A54" s="248"/>
      <c r="B54" s="244"/>
      <c r="C54" s="244"/>
      <c r="D54" s="244"/>
      <c r="E54" s="244"/>
      <c r="F54" s="244"/>
      <c r="G54" s="325"/>
      <c r="H54" s="326" t="s">
        <v>519</v>
      </c>
      <c r="I54" s="327">
        <v>1277701</v>
      </c>
      <c r="J54" s="328">
        <v>33326</v>
      </c>
      <c r="K54" s="329">
        <v>-6.6</v>
      </c>
      <c r="L54" s="330">
        <v>37817</v>
      </c>
      <c r="M54" s="331">
        <v>1.8</v>
      </c>
      <c r="N54" s="332">
        <v>-8.4</v>
      </c>
    </row>
    <row r="55" spans="1:14" x14ac:dyDescent="0.15">
      <c r="A55" s="248"/>
      <c r="B55" s="244"/>
      <c r="C55" s="244"/>
      <c r="D55" s="244"/>
      <c r="E55" s="244"/>
      <c r="F55" s="244"/>
      <c r="G55" s="310" t="s">
        <v>521</v>
      </c>
      <c r="H55" s="311"/>
      <c r="I55" s="319">
        <v>3879859</v>
      </c>
      <c r="J55" s="320">
        <v>101919</v>
      </c>
      <c r="K55" s="321">
        <v>58.3</v>
      </c>
      <c r="L55" s="322">
        <v>84389</v>
      </c>
      <c r="M55" s="323">
        <v>19.7</v>
      </c>
      <c r="N55" s="324">
        <v>38.6</v>
      </c>
    </row>
    <row r="56" spans="1:14" x14ac:dyDescent="0.15">
      <c r="A56" s="248"/>
      <c r="B56" s="244"/>
      <c r="C56" s="244"/>
      <c r="D56" s="244"/>
      <c r="E56" s="244"/>
      <c r="F56" s="244"/>
      <c r="G56" s="325"/>
      <c r="H56" s="326" t="s">
        <v>519</v>
      </c>
      <c r="I56" s="327">
        <v>2535275</v>
      </c>
      <c r="J56" s="328">
        <v>66599</v>
      </c>
      <c r="K56" s="329">
        <v>99.8</v>
      </c>
      <c r="L56" s="330">
        <v>44339</v>
      </c>
      <c r="M56" s="331">
        <v>17.2</v>
      </c>
      <c r="N56" s="332">
        <v>82.6</v>
      </c>
    </row>
    <row r="57" spans="1:14" x14ac:dyDescent="0.15">
      <c r="A57" s="248"/>
      <c r="B57" s="244"/>
      <c r="C57" s="244"/>
      <c r="D57" s="244"/>
      <c r="E57" s="244"/>
      <c r="F57" s="244"/>
      <c r="G57" s="310" t="s">
        <v>522</v>
      </c>
      <c r="H57" s="311"/>
      <c r="I57" s="319">
        <v>2877780</v>
      </c>
      <c r="J57" s="320">
        <v>76496</v>
      </c>
      <c r="K57" s="321">
        <v>-24.9</v>
      </c>
      <c r="L57" s="322">
        <v>83623</v>
      </c>
      <c r="M57" s="323">
        <v>-0.9</v>
      </c>
      <c r="N57" s="324">
        <v>-24</v>
      </c>
    </row>
    <row r="58" spans="1:14" x14ac:dyDescent="0.15">
      <c r="A58" s="248"/>
      <c r="B58" s="244"/>
      <c r="C58" s="244"/>
      <c r="D58" s="244"/>
      <c r="E58" s="244"/>
      <c r="F58" s="244"/>
      <c r="G58" s="325"/>
      <c r="H58" s="326" t="s">
        <v>519</v>
      </c>
      <c r="I58" s="327">
        <v>2329897</v>
      </c>
      <c r="J58" s="328">
        <v>61932</v>
      </c>
      <c r="K58" s="329">
        <v>-7</v>
      </c>
      <c r="L58" s="330">
        <v>48787</v>
      </c>
      <c r="M58" s="331">
        <v>10</v>
      </c>
      <c r="N58" s="332">
        <v>-17</v>
      </c>
    </row>
    <row r="59" spans="1:14" x14ac:dyDescent="0.15">
      <c r="A59" s="248"/>
      <c r="B59" s="244"/>
      <c r="C59" s="244"/>
      <c r="D59" s="244"/>
      <c r="E59" s="244"/>
      <c r="F59" s="244"/>
      <c r="G59" s="310" t="s">
        <v>523</v>
      </c>
      <c r="H59" s="311"/>
      <c r="I59" s="319">
        <v>2117245</v>
      </c>
      <c r="J59" s="320">
        <v>57022</v>
      </c>
      <c r="K59" s="321">
        <v>-25.5</v>
      </c>
      <c r="L59" s="322">
        <v>81768</v>
      </c>
      <c r="M59" s="323">
        <v>-2.2000000000000002</v>
      </c>
      <c r="N59" s="324">
        <v>-23.3</v>
      </c>
    </row>
    <row r="60" spans="1:14" x14ac:dyDescent="0.15">
      <c r="A60" s="248"/>
      <c r="B60" s="244"/>
      <c r="C60" s="244"/>
      <c r="D60" s="244"/>
      <c r="E60" s="244"/>
      <c r="F60" s="244"/>
      <c r="G60" s="325"/>
      <c r="H60" s="326" t="s">
        <v>519</v>
      </c>
      <c r="I60" s="333">
        <v>1554297</v>
      </c>
      <c r="J60" s="328">
        <v>41861</v>
      </c>
      <c r="K60" s="329">
        <v>-32.4</v>
      </c>
      <c r="L60" s="330">
        <v>37917</v>
      </c>
      <c r="M60" s="331">
        <v>-22.3</v>
      </c>
      <c r="N60" s="332">
        <v>-10.1</v>
      </c>
    </row>
    <row r="61" spans="1:14" x14ac:dyDescent="0.15">
      <c r="A61" s="248"/>
      <c r="B61" s="244"/>
      <c r="C61" s="244"/>
      <c r="D61" s="244"/>
      <c r="E61" s="244"/>
      <c r="F61" s="244"/>
      <c r="G61" s="310" t="s">
        <v>524</v>
      </c>
      <c r="H61" s="334"/>
      <c r="I61" s="335">
        <v>2755661</v>
      </c>
      <c r="J61" s="336">
        <v>72583</v>
      </c>
      <c r="K61" s="337">
        <v>-3.7</v>
      </c>
      <c r="L61" s="338">
        <v>77471</v>
      </c>
      <c r="M61" s="339">
        <v>-0.1</v>
      </c>
      <c r="N61" s="324">
        <v>-3.6</v>
      </c>
    </row>
    <row r="62" spans="1:14" x14ac:dyDescent="0.15">
      <c r="A62" s="248"/>
      <c r="B62" s="244"/>
      <c r="C62" s="244"/>
      <c r="D62" s="244"/>
      <c r="E62" s="244"/>
      <c r="F62" s="244"/>
      <c r="G62" s="325"/>
      <c r="H62" s="326" t="s">
        <v>519</v>
      </c>
      <c r="I62" s="327">
        <v>1814903</v>
      </c>
      <c r="J62" s="328">
        <v>47882</v>
      </c>
      <c r="K62" s="329">
        <v>4.2</v>
      </c>
      <c r="L62" s="330">
        <v>41201</v>
      </c>
      <c r="M62" s="331">
        <v>-0.6</v>
      </c>
      <c r="N62" s="332">
        <v>4.8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0" t="s">
        <v>3</v>
      </c>
      <c r="D47" s="1170"/>
      <c r="E47" s="1171"/>
      <c r="F47" s="11">
        <v>42.21</v>
      </c>
      <c r="G47" s="12">
        <v>45.41</v>
      </c>
      <c r="H47" s="12">
        <v>45.22</v>
      </c>
      <c r="I47" s="12">
        <v>42.24</v>
      </c>
      <c r="J47" s="13">
        <v>42.7</v>
      </c>
    </row>
    <row r="48" spans="2:10" ht="57.75" customHeight="1" x14ac:dyDescent="0.15">
      <c r="B48" s="14"/>
      <c r="C48" s="1172" t="s">
        <v>4</v>
      </c>
      <c r="D48" s="1172"/>
      <c r="E48" s="1173"/>
      <c r="F48" s="15">
        <v>4.87</v>
      </c>
      <c r="G48" s="16">
        <v>4</v>
      </c>
      <c r="H48" s="16">
        <v>4.1900000000000004</v>
      </c>
      <c r="I48" s="16">
        <v>4.3099999999999996</v>
      </c>
      <c r="J48" s="17">
        <v>8.39</v>
      </c>
    </row>
    <row r="49" spans="2:10" ht="57.75" customHeight="1" thickBot="1" x14ac:dyDescent="0.2">
      <c r="B49" s="18"/>
      <c r="C49" s="1174" t="s">
        <v>5</v>
      </c>
      <c r="D49" s="1174"/>
      <c r="E49" s="1175"/>
      <c r="F49" s="19">
        <v>2.77</v>
      </c>
      <c r="G49" s="20">
        <v>1.55</v>
      </c>
      <c r="H49" s="20">
        <v>0.38</v>
      </c>
      <c r="I49" s="20" t="s">
        <v>531</v>
      </c>
      <c r="J49" s="21">
        <v>6.33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2" t="s">
        <v>532</v>
      </c>
      <c r="D34" s="1182"/>
      <c r="E34" s="1183"/>
      <c r="F34" s="32">
        <v>8.82</v>
      </c>
      <c r="G34" s="33">
        <v>10.07</v>
      </c>
      <c r="H34" s="33">
        <v>10.88</v>
      </c>
      <c r="I34" s="33">
        <v>10.54</v>
      </c>
      <c r="J34" s="34">
        <v>12.13</v>
      </c>
      <c r="K34" s="22"/>
      <c r="L34" s="22"/>
      <c r="M34" s="22"/>
      <c r="N34" s="22"/>
      <c r="O34" s="22"/>
      <c r="P34" s="22"/>
    </row>
    <row r="35" spans="1:16" ht="39" customHeight="1" x14ac:dyDescent="0.15">
      <c r="A35" s="22"/>
      <c r="B35" s="35"/>
      <c r="C35" s="1176" t="s">
        <v>533</v>
      </c>
      <c r="D35" s="1177"/>
      <c r="E35" s="1178"/>
      <c r="F35" s="36">
        <v>4.8600000000000003</v>
      </c>
      <c r="G35" s="37">
        <v>4</v>
      </c>
      <c r="H35" s="37">
        <v>4.1900000000000004</v>
      </c>
      <c r="I35" s="37">
        <v>4.3099999999999996</v>
      </c>
      <c r="J35" s="38">
        <v>8.3800000000000008</v>
      </c>
      <c r="K35" s="22"/>
      <c r="L35" s="22"/>
      <c r="M35" s="22"/>
      <c r="N35" s="22"/>
      <c r="O35" s="22"/>
      <c r="P35" s="22"/>
    </row>
    <row r="36" spans="1:16" ht="39" customHeight="1" x14ac:dyDescent="0.15">
      <c r="A36" s="22"/>
      <c r="B36" s="35"/>
      <c r="C36" s="1176" t="s">
        <v>534</v>
      </c>
      <c r="D36" s="1177"/>
      <c r="E36" s="1178"/>
      <c r="F36" s="36">
        <v>3.21</v>
      </c>
      <c r="G36" s="37">
        <v>3.95</v>
      </c>
      <c r="H36" s="37">
        <v>4.57</v>
      </c>
      <c r="I36" s="37">
        <v>5.42</v>
      </c>
      <c r="J36" s="38">
        <v>5.75</v>
      </c>
      <c r="K36" s="22"/>
      <c r="L36" s="22"/>
      <c r="M36" s="22"/>
      <c r="N36" s="22"/>
      <c r="O36" s="22"/>
      <c r="P36" s="22"/>
    </row>
    <row r="37" spans="1:16" ht="39" customHeight="1" x14ac:dyDescent="0.15">
      <c r="A37" s="22"/>
      <c r="B37" s="35"/>
      <c r="C37" s="1176" t="s">
        <v>535</v>
      </c>
      <c r="D37" s="1177"/>
      <c r="E37" s="1178"/>
      <c r="F37" s="36">
        <v>10.77</v>
      </c>
      <c r="G37" s="37">
        <v>9.16</v>
      </c>
      <c r="H37" s="37">
        <v>7.78</v>
      </c>
      <c r="I37" s="37">
        <v>6.3</v>
      </c>
      <c r="J37" s="38">
        <v>5.57</v>
      </c>
      <c r="K37" s="22"/>
      <c r="L37" s="22"/>
      <c r="M37" s="22"/>
      <c r="N37" s="22"/>
      <c r="O37" s="22"/>
      <c r="P37" s="22"/>
    </row>
    <row r="38" spans="1:16" ht="39" customHeight="1" x14ac:dyDescent="0.15">
      <c r="A38" s="22"/>
      <c r="B38" s="35"/>
      <c r="C38" s="1176" t="s">
        <v>536</v>
      </c>
      <c r="D38" s="1177"/>
      <c r="E38" s="1178"/>
      <c r="F38" s="36">
        <v>3.34</v>
      </c>
      <c r="G38" s="37">
        <v>3.8</v>
      </c>
      <c r="H38" s="37">
        <v>4.2300000000000004</v>
      </c>
      <c r="I38" s="37">
        <v>4.5</v>
      </c>
      <c r="J38" s="38">
        <v>4.72</v>
      </c>
      <c r="K38" s="22"/>
      <c r="L38" s="22"/>
      <c r="M38" s="22"/>
      <c r="N38" s="22"/>
      <c r="O38" s="22"/>
      <c r="P38" s="22"/>
    </row>
    <row r="39" spans="1:16" ht="39" customHeight="1" x14ac:dyDescent="0.15">
      <c r="A39" s="22"/>
      <c r="B39" s="35"/>
      <c r="C39" s="1176" t="s">
        <v>537</v>
      </c>
      <c r="D39" s="1177"/>
      <c r="E39" s="1178"/>
      <c r="F39" s="36">
        <v>1.33</v>
      </c>
      <c r="G39" s="37">
        <v>2.52</v>
      </c>
      <c r="H39" s="37">
        <v>1.79</v>
      </c>
      <c r="I39" s="37">
        <v>0.55000000000000004</v>
      </c>
      <c r="J39" s="38">
        <v>1.94</v>
      </c>
      <c r="K39" s="22"/>
      <c r="L39" s="22"/>
      <c r="M39" s="22"/>
      <c r="N39" s="22"/>
      <c r="O39" s="22"/>
      <c r="P39" s="22"/>
    </row>
    <row r="40" spans="1:16" ht="39" customHeight="1" x14ac:dyDescent="0.15">
      <c r="A40" s="22"/>
      <c r="B40" s="35"/>
      <c r="C40" s="1176" t="s">
        <v>538</v>
      </c>
      <c r="D40" s="1177"/>
      <c r="E40" s="1178"/>
      <c r="F40" s="36">
        <v>0.26</v>
      </c>
      <c r="G40" s="37">
        <v>0.27</v>
      </c>
      <c r="H40" s="37">
        <v>0.33</v>
      </c>
      <c r="I40" s="37">
        <v>1.38</v>
      </c>
      <c r="J40" s="38">
        <v>1.36</v>
      </c>
      <c r="K40" s="22"/>
      <c r="L40" s="22"/>
      <c r="M40" s="22"/>
      <c r="N40" s="22"/>
      <c r="O40" s="22"/>
      <c r="P40" s="22"/>
    </row>
    <row r="41" spans="1:16" ht="39" customHeight="1" x14ac:dyDescent="0.15">
      <c r="A41" s="22"/>
      <c r="B41" s="35"/>
      <c r="C41" s="1176" t="s">
        <v>539</v>
      </c>
      <c r="D41" s="1177"/>
      <c r="E41" s="1178"/>
      <c r="F41" s="36">
        <v>1.26</v>
      </c>
      <c r="G41" s="37">
        <v>1.43</v>
      </c>
      <c r="H41" s="37">
        <v>1.1299999999999999</v>
      </c>
      <c r="I41" s="37">
        <v>1.1499999999999999</v>
      </c>
      <c r="J41" s="38">
        <v>1.1000000000000001</v>
      </c>
      <c r="K41" s="22"/>
      <c r="L41" s="22"/>
      <c r="M41" s="22"/>
      <c r="N41" s="22"/>
      <c r="O41" s="22"/>
      <c r="P41" s="22"/>
    </row>
    <row r="42" spans="1:16" ht="39" customHeight="1" x14ac:dyDescent="0.15">
      <c r="A42" s="22"/>
      <c r="B42" s="39"/>
      <c r="C42" s="1176" t="s">
        <v>540</v>
      </c>
      <c r="D42" s="1177"/>
      <c r="E42" s="1178"/>
      <c r="F42" s="36" t="s">
        <v>487</v>
      </c>
      <c r="G42" s="37" t="s">
        <v>487</v>
      </c>
      <c r="H42" s="37" t="s">
        <v>487</v>
      </c>
      <c r="I42" s="37" t="s">
        <v>487</v>
      </c>
      <c r="J42" s="38" t="s">
        <v>487</v>
      </c>
      <c r="K42" s="22"/>
      <c r="L42" s="22"/>
      <c r="M42" s="22"/>
      <c r="N42" s="22"/>
      <c r="O42" s="22"/>
      <c r="P42" s="22"/>
    </row>
    <row r="43" spans="1:16" ht="39" customHeight="1" thickBot="1" x14ac:dyDescent="0.2">
      <c r="A43" s="22"/>
      <c r="B43" s="40"/>
      <c r="C43" s="1179" t="s">
        <v>541</v>
      </c>
      <c r="D43" s="1180"/>
      <c r="E43" s="1181"/>
      <c r="F43" s="41">
        <v>0.06</v>
      </c>
      <c r="G43" s="42">
        <v>0.06</v>
      </c>
      <c r="H43" s="42">
        <v>0.18</v>
      </c>
      <c r="I43" s="42">
        <v>0.18</v>
      </c>
      <c r="J43" s="43">
        <v>0.18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N43" sqref="N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1884</v>
      </c>
      <c r="L45" s="60">
        <v>1667</v>
      </c>
      <c r="M45" s="60">
        <v>1658</v>
      </c>
      <c r="N45" s="60">
        <v>1651</v>
      </c>
      <c r="O45" s="61">
        <v>1599</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487</v>
      </c>
      <c r="L46" s="64" t="s">
        <v>487</v>
      </c>
      <c r="M46" s="64" t="s">
        <v>487</v>
      </c>
      <c r="N46" s="64" t="s">
        <v>487</v>
      </c>
      <c r="O46" s="65" t="s">
        <v>487</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487</v>
      </c>
      <c r="L47" s="64" t="s">
        <v>487</v>
      </c>
      <c r="M47" s="64" t="s">
        <v>487</v>
      </c>
      <c r="N47" s="64" t="s">
        <v>487</v>
      </c>
      <c r="O47" s="65" t="s">
        <v>487</v>
      </c>
      <c r="P47" s="48"/>
      <c r="Q47" s="48"/>
      <c r="R47" s="48"/>
      <c r="S47" s="48"/>
      <c r="T47" s="48"/>
      <c r="U47" s="48"/>
    </row>
    <row r="48" spans="1:21" ht="30.75" customHeight="1" x14ac:dyDescent="0.15">
      <c r="A48" s="48"/>
      <c r="B48" s="1194"/>
      <c r="C48" s="1195"/>
      <c r="D48" s="62"/>
      <c r="E48" s="1186" t="s">
        <v>14</v>
      </c>
      <c r="F48" s="1186"/>
      <c r="G48" s="1186"/>
      <c r="H48" s="1186"/>
      <c r="I48" s="1186"/>
      <c r="J48" s="1187"/>
      <c r="K48" s="63">
        <v>1079</v>
      </c>
      <c r="L48" s="64">
        <v>1070</v>
      </c>
      <c r="M48" s="64">
        <v>1089</v>
      </c>
      <c r="N48" s="64">
        <v>1026</v>
      </c>
      <c r="O48" s="65">
        <v>993</v>
      </c>
      <c r="P48" s="48"/>
      <c r="Q48" s="48"/>
      <c r="R48" s="48"/>
      <c r="S48" s="48"/>
      <c r="T48" s="48"/>
      <c r="U48" s="48"/>
    </row>
    <row r="49" spans="1:21" ht="30.75" customHeight="1" x14ac:dyDescent="0.15">
      <c r="A49" s="48"/>
      <c r="B49" s="1194"/>
      <c r="C49" s="1195"/>
      <c r="D49" s="62"/>
      <c r="E49" s="1186" t="s">
        <v>15</v>
      </c>
      <c r="F49" s="1186"/>
      <c r="G49" s="1186"/>
      <c r="H49" s="1186"/>
      <c r="I49" s="1186"/>
      <c r="J49" s="1187"/>
      <c r="K49" s="63" t="s">
        <v>487</v>
      </c>
      <c r="L49" s="64" t="s">
        <v>487</v>
      </c>
      <c r="M49" s="64" t="s">
        <v>487</v>
      </c>
      <c r="N49" s="64" t="s">
        <v>487</v>
      </c>
      <c r="O49" s="65">
        <v>3</v>
      </c>
      <c r="P49" s="48"/>
      <c r="Q49" s="48"/>
      <c r="R49" s="48"/>
      <c r="S49" s="48"/>
      <c r="T49" s="48"/>
      <c r="U49" s="48"/>
    </row>
    <row r="50" spans="1:21" ht="30.75" customHeight="1" x14ac:dyDescent="0.15">
      <c r="A50" s="48"/>
      <c r="B50" s="1194"/>
      <c r="C50" s="1195"/>
      <c r="D50" s="62"/>
      <c r="E50" s="1186" t="s">
        <v>16</v>
      </c>
      <c r="F50" s="1186"/>
      <c r="G50" s="1186"/>
      <c r="H50" s="1186"/>
      <c r="I50" s="1186"/>
      <c r="J50" s="1187"/>
      <c r="K50" s="63">
        <v>37</v>
      </c>
      <c r="L50" s="64">
        <v>37</v>
      </c>
      <c r="M50" s="64">
        <v>16</v>
      </c>
      <c r="N50" s="64">
        <v>15</v>
      </c>
      <c r="O50" s="65">
        <v>14</v>
      </c>
      <c r="P50" s="48"/>
      <c r="Q50" s="48"/>
      <c r="R50" s="48"/>
      <c r="S50" s="48"/>
      <c r="T50" s="48"/>
      <c r="U50" s="48"/>
    </row>
    <row r="51" spans="1:21" ht="30.75" customHeight="1" x14ac:dyDescent="0.15">
      <c r="A51" s="48"/>
      <c r="B51" s="1196"/>
      <c r="C51" s="1197"/>
      <c r="D51" s="66"/>
      <c r="E51" s="1186" t="s">
        <v>17</v>
      </c>
      <c r="F51" s="1186"/>
      <c r="G51" s="1186"/>
      <c r="H51" s="1186"/>
      <c r="I51" s="1186"/>
      <c r="J51" s="1187"/>
      <c r="K51" s="63" t="s">
        <v>487</v>
      </c>
      <c r="L51" s="64" t="s">
        <v>487</v>
      </c>
      <c r="M51" s="64" t="s">
        <v>487</v>
      </c>
      <c r="N51" s="64" t="s">
        <v>487</v>
      </c>
      <c r="O51" s="65">
        <v>0</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1946</v>
      </c>
      <c r="L52" s="64">
        <v>1886</v>
      </c>
      <c r="M52" s="64">
        <v>1908</v>
      </c>
      <c r="N52" s="64">
        <v>1965</v>
      </c>
      <c r="O52" s="65">
        <v>1878</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1054</v>
      </c>
      <c r="L53" s="69">
        <v>888</v>
      </c>
      <c r="M53" s="69">
        <v>855</v>
      </c>
      <c r="N53" s="69">
        <v>727</v>
      </c>
      <c r="O53" s="70">
        <v>731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212" t="s">
        <v>23</v>
      </c>
      <c r="C41" s="1213"/>
      <c r="D41" s="81"/>
      <c r="E41" s="1214" t="s">
        <v>24</v>
      </c>
      <c r="F41" s="1214"/>
      <c r="G41" s="1214"/>
      <c r="H41" s="1215"/>
      <c r="I41" s="82">
        <v>14808</v>
      </c>
      <c r="J41" s="83">
        <v>14911</v>
      </c>
      <c r="K41" s="83">
        <v>16005</v>
      </c>
      <c r="L41" s="83">
        <v>16661</v>
      </c>
      <c r="M41" s="84">
        <v>16370</v>
      </c>
    </row>
    <row r="42" spans="2:13" ht="27.75" customHeight="1" x14ac:dyDescent="0.15">
      <c r="B42" s="1202"/>
      <c r="C42" s="1203"/>
      <c r="D42" s="85"/>
      <c r="E42" s="1206" t="s">
        <v>25</v>
      </c>
      <c r="F42" s="1206"/>
      <c r="G42" s="1206"/>
      <c r="H42" s="1207"/>
      <c r="I42" s="86">
        <v>128</v>
      </c>
      <c r="J42" s="87">
        <v>95</v>
      </c>
      <c r="K42" s="87">
        <v>83</v>
      </c>
      <c r="L42" s="87">
        <v>70</v>
      </c>
      <c r="M42" s="88">
        <v>57</v>
      </c>
    </row>
    <row r="43" spans="2:13" ht="27.75" customHeight="1" x14ac:dyDescent="0.15">
      <c r="B43" s="1202"/>
      <c r="C43" s="1203"/>
      <c r="D43" s="85"/>
      <c r="E43" s="1206" t="s">
        <v>26</v>
      </c>
      <c r="F43" s="1206"/>
      <c r="G43" s="1206"/>
      <c r="H43" s="1207"/>
      <c r="I43" s="86">
        <v>11849</v>
      </c>
      <c r="J43" s="87">
        <v>11241</v>
      </c>
      <c r="K43" s="87">
        <v>10734</v>
      </c>
      <c r="L43" s="87">
        <v>9870</v>
      </c>
      <c r="M43" s="88">
        <v>9070</v>
      </c>
    </row>
    <row r="44" spans="2:13" ht="27.75" customHeight="1" x14ac:dyDescent="0.15">
      <c r="B44" s="1202"/>
      <c r="C44" s="1203"/>
      <c r="D44" s="85"/>
      <c r="E44" s="1206" t="s">
        <v>27</v>
      </c>
      <c r="F44" s="1206"/>
      <c r="G44" s="1206"/>
      <c r="H44" s="1207"/>
      <c r="I44" s="86">
        <v>10</v>
      </c>
      <c r="J44" s="87">
        <v>9</v>
      </c>
      <c r="K44" s="87">
        <v>8</v>
      </c>
      <c r="L44" s="87">
        <v>49</v>
      </c>
      <c r="M44" s="88">
        <v>98</v>
      </c>
    </row>
    <row r="45" spans="2:13" ht="27.75" customHeight="1" x14ac:dyDescent="0.15">
      <c r="B45" s="1202"/>
      <c r="C45" s="1203"/>
      <c r="D45" s="85"/>
      <c r="E45" s="1206" t="s">
        <v>28</v>
      </c>
      <c r="F45" s="1206"/>
      <c r="G45" s="1206"/>
      <c r="H45" s="1207"/>
      <c r="I45" s="86">
        <v>4143</v>
      </c>
      <c r="J45" s="87">
        <v>4123</v>
      </c>
      <c r="K45" s="87">
        <v>4006</v>
      </c>
      <c r="L45" s="87">
        <v>3143</v>
      </c>
      <c r="M45" s="88">
        <v>2910</v>
      </c>
    </row>
    <row r="46" spans="2:13" ht="27.75" customHeight="1" x14ac:dyDescent="0.15">
      <c r="B46" s="1202"/>
      <c r="C46" s="1203"/>
      <c r="D46" s="85"/>
      <c r="E46" s="1206" t="s">
        <v>29</v>
      </c>
      <c r="F46" s="1206"/>
      <c r="G46" s="1206"/>
      <c r="H46" s="1207"/>
      <c r="I46" s="86" t="s">
        <v>487</v>
      </c>
      <c r="J46" s="87" t="s">
        <v>487</v>
      </c>
      <c r="K46" s="87" t="s">
        <v>487</v>
      </c>
      <c r="L46" s="87" t="s">
        <v>487</v>
      </c>
      <c r="M46" s="88" t="s">
        <v>487</v>
      </c>
    </row>
    <row r="47" spans="2:13" ht="27.75" customHeight="1" x14ac:dyDescent="0.15">
      <c r="B47" s="1202"/>
      <c r="C47" s="1203"/>
      <c r="D47" s="85"/>
      <c r="E47" s="1206" t="s">
        <v>30</v>
      </c>
      <c r="F47" s="1206"/>
      <c r="G47" s="1206"/>
      <c r="H47" s="1207"/>
      <c r="I47" s="86" t="s">
        <v>487</v>
      </c>
      <c r="J47" s="87" t="s">
        <v>487</v>
      </c>
      <c r="K47" s="87" t="s">
        <v>487</v>
      </c>
      <c r="L47" s="87" t="s">
        <v>487</v>
      </c>
      <c r="M47" s="88" t="s">
        <v>487</v>
      </c>
    </row>
    <row r="48" spans="2:13" ht="27.75" customHeight="1" x14ac:dyDescent="0.15">
      <c r="B48" s="1204"/>
      <c r="C48" s="1205"/>
      <c r="D48" s="85"/>
      <c r="E48" s="1206" t="s">
        <v>31</v>
      </c>
      <c r="F48" s="1206"/>
      <c r="G48" s="1206"/>
      <c r="H48" s="1207"/>
      <c r="I48" s="86" t="s">
        <v>487</v>
      </c>
      <c r="J48" s="87" t="s">
        <v>487</v>
      </c>
      <c r="K48" s="87" t="s">
        <v>487</v>
      </c>
      <c r="L48" s="87" t="s">
        <v>487</v>
      </c>
      <c r="M48" s="88" t="s">
        <v>487</v>
      </c>
    </row>
    <row r="49" spans="2:13" ht="27.75" customHeight="1" x14ac:dyDescent="0.15">
      <c r="B49" s="1200" t="s">
        <v>32</v>
      </c>
      <c r="C49" s="1201"/>
      <c r="D49" s="89"/>
      <c r="E49" s="1206" t="s">
        <v>33</v>
      </c>
      <c r="F49" s="1206"/>
      <c r="G49" s="1206"/>
      <c r="H49" s="1207"/>
      <c r="I49" s="86">
        <v>4575</v>
      </c>
      <c r="J49" s="87">
        <v>4825</v>
      </c>
      <c r="K49" s="87">
        <v>4842</v>
      </c>
      <c r="L49" s="87">
        <v>4505</v>
      </c>
      <c r="M49" s="88">
        <v>4722</v>
      </c>
    </row>
    <row r="50" spans="2:13" ht="27.75" customHeight="1" x14ac:dyDescent="0.15">
      <c r="B50" s="1202"/>
      <c r="C50" s="1203"/>
      <c r="D50" s="85"/>
      <c r="E50" s="1206" t="s">
        <v>34</v>
      </c>
      <c r="F50" s="1206"/>
      <c r="G50" s="1206"/>
      <c r="H50" s="1207"/>
      <c r="I50" s="86">
        <v>2211</v>
      </c>
      <c r="J50" s="87">
        <v>1917</v>
      </c>
      <c r="K50" s="87">
        <v>1650</v>
      </c>
      <c r="L50" s="87">
        <v>1384</v>
      </c>
      <c r="M50" s="88">
        <v>1167</v>
      </c>
    </row>
    <row r="51" spans="2:13" ht="27.75" customHeight="1" x14ac:dyDescent="0.15">
      <c r="B51" s="1204"/>
      <c r="C51" s="1205"/>
      <c r="D51" s="85"/>
      <c r="E51" s="1206" t="s">
        <v>35</v>
      </c>
      <c r="F51" s="1206"/>
      <c r="G51" s="1206"/>
      <c r="H51" s="1207"/>
      <c r="I51" s="86">
        <v>17909</v>
      </c>
      <c r="J51" s="87">
        <v>17604</v>
      </c>
      <c r="K51" s="87">
        <v>17976</v>
      </c>
      <c r="L51" s="87">
        <v>18126</v>
      </c>
      <c r="M51" s="88">
        <v>17649</v>
      </c>
    </row>
    <row r="52" spans="2:13" ht="27.75" customHeight="1" thickBot="1" x14ac:dyDescent="0.2">
      <c r="B52" s="1208" t="s">
        <v>36</v>
      </c>
      <c r="C52" s="1209"/>
      <c r="D52" s="90"/>
      <c r="E52" s="1210" t="s">
        <v>37</v>
      </c>
      <c r="F52" s="1210"/>
      <c r="G52" s="1210"/>
      <c r="H52" s="1211"/>
      <c r="I52" s="91">
        <v>6243</v>
      </c>
      <c r="J52" s="92">
        <v>6034</v>
      </c>
      <c r="K52" s="92">
        <v>6369</v>
      </c>
      <c r="L52" s="92">
        <v>5778</v>
      </c>
      <c r="M52" s="93">
        <v>4967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16"/>
      <c r="H43" s="1217"/>
      <c r="I43" s="1217"/>
      <c r="J43" s="1217"/>
      <c r="K43" s="1217"/>
      <c r="L43" s="1217"/>
      <c r="M43" s="1217"/>
      <c r="N43" s="1217"/>
      <c r="O43" s="1218"/>
    </row>
    <row r="44" spans="2:17" x14ac:dyDescent="0.15">
      <c r="B44" s="248"/>
      <c r="C44" s="244"/>
      <c r="D44" s="244"/>
      <c r="E44" s="244"/>
      <c r="F44" s="244"/>
      <c r="G44" s="1219"/>
      <c r="H44" s="1220"/>
      <c r="I44" s="1220"/>
      <c r="J44" s="1220"/>
      <c r="K44" s="1220"/>
      <c r="L44" s="1220"/>
      <c r="M44" s="1220"/>
      <c r="N44" s="1220"/>
      <c r="O44" s="1221"/>
    </row>
    <row r="45" spans="2:17" x14ac:dyDescent="0.15">
      <c r="B45" s="248"/>
      <c r="C45" s="244"/>
      <c r="D45" s="244"/>
      <c r="E45" s="244"/>
      <c r="F45" s="244"/>
      <c r="G45" s="1219"/>
      <c r="H45" s="1220"/>
      <c r="I45" s="1220"/>
      <c r="J45" s="1220"/>
      <c r="K45" s="1220"/>
      <c r="L45" s="1220"/>
      <c r="M45" s="1220"/>
      <c r="N45" s="1220"/>
      <c r="O45" s="1221"/>
    </row>
    <row r="46" spans="2:17" x14ac:dyDescent="0.15">
      <c r="B46" s="248"/>
      <c r="C46" s="244"/>
      <c r="D46" s="244"/>
      <c r="E46" s="244"/>
      <c r="F46" s="244"/>
      <c r="G46" s="1219"/>
      <c r="H46" s="1220"/>
      <c r="I46" s="1220"/>
      <c r="J46" s="1220"/>
      <c r="K46" s="1220"/>
      <c r="L46" s="1220"/>
      <c r="M46" s="1220"/>
      <c r="N46" s="1220"/>
      <c r="O46" s="1221"/>
    </row>
    <row r="47" spans="2:17" x14ac:dyDescent="0.15">
      <c r="B47" s="248"/>
      <c r="C47" s="244"/>
      <c r="D47" s="244"/>
      <c r="E47" s="244"/>
      <c r="F47" s="244"/>
      <c r="G47" s="1222"/>
      <c r="H47" s="1223"/>
      <c r="I47" s="1223"/>
      <c r="J47" s="1223"/>
      <c r="K47" s="1223"/>
      <c r="L47" s="1223"/>
      <c r="M47" s="1223"/>
      <c r="N47" s="1223"/>
      <c r="O47" s="1224"/>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25"/>
      <c r="H50" s="1226"/>
      <c r="I50" s="1226"/>
      <c r="J50" s="1227"/>
      <c r="K50" s="354" t="s">
        <v>526</v>
      </c>
      <c r="L50" s="354" t="s">
        <v>527</v>
      </c>
      <c r="M50" s="354" t="s">
        <v>528</v>
      </c>
      <c r="N50" s="354" t="s">
        <v>529</v>
      </c>
      <c r="O50" s="354" t="s">
        <v>530</v>
      </c>
    </row>
    <row r="51" spans="1:17" x14ac:dyDescent="0.15">
      <c r="B51" s="248"/>
      <c r="C51" s="244"/>
      <c r="D51" s="244"/>
      <c r="E51" s="244"/>
      <c r="F51" s="244"/>
      <c r="G51" s="1228" t="s">
        <v>560</v>
      </c>
      <c r="H51" s="1229"/>
      <c r="I51" s="1234" t="s">
        <v>561</v>
      </c>
      <c r="J51" s="1234"/>
      <c r="K51" s="1236"/>
      <c r="L51" s="1236"/>
      <c r="M51" s="1236"/>
      <c r="N51" s="1236"/>
      <c r="O51" s="1236"/>
    </row>
    <row r="52" spans="1:17" x14ac:dyDescent="0.15">
      <c r="B52" s="248"/>
      <c r="C52" s="244"/>
      <c r="D52" s="244"/>
      <c r="E52" s="244"/>
      <c r="F52" s="244"/>
      <c r="G52" s="1230"/>
      <c r="H52" s="1231"/>
      <c r="I52" s="1235"/>
      <c r="J52" s="1235"/>
      <c r="K52" s="1237"/>
      <c r="L52" s="1237"/>
      <c r="M52" s="1237"/>
      <c r="N52" s="1237"/>
      <c r="O52" s="1237"/>
    </row>
    <row r="53" spans="1:17" x14ac:dyDescent="0.15">
      <c r="A53" s="355"/>
      <c r="B53" s="248"/>
      <c r="C53" s="244"/>
      <c r="D53" s="244"/>
      <c r="E53" s="244"/>
      <c r="F53" s="244"/>
      <c r="G53" s="1230"/>
      <c r="H53" s="1231"/>
      <c r="I53" s="1238" t="s">
        <v>562</v>
      </c>
      <c r="J53" s="1238"/>
      <c r="K53" s="1245"/>
      <c r="L53" s="1245"/>
      <c r="M53" s="1245"/>
      <c r="N53" s="1245"/>
      <c r="O53" s="1245"/>
    </row>
    <row r="54" spans="1:17" x14ac:dyDescent="0.15">
      <c r="A54" s="355"/>
      <c r="B54" s="248"/>
      <c r="C54" s="244"/>
      <c r="D54" s="244"/>
      <c r="E54" s="244"/>
      <c r="F54" s="244"/>
      <c r="G54" s="1232"/>
      <c r="H54" s="1233"/>
      <c r="I54" s="1238"/>
      <c r="J54" s="1238"/>
      <c r="K54" s="1246"/>
      <c r="L54" s="1246"/>
      <c r="M54" s="1246"/>
      <c r="N54" s="1246"/>
      <c r="O54" s="1246"/>
    </row>
    <row r="55" spans="1:17" x14ac:dyDescent="0.15">
      <c r="A55" s="355"/>
      <c r="B55" s="248"/>
      <c r="C55" s="244"/>
      <c r="D55" s="244"/>
      <c r="E55" s="244"/>
      <c r="F55" s="244"/>
      <c r="G55" s="1239" t="s">
        <v>563</v>
      </c>
      <c r="H55" s="1240"/>
      <c r="I55" s="1238" t="s">
        <v>561</v>
      </c>
      <c r="J55" s="1238"/>
      <c r="K55" s="1236"/>
      <c r="L55" s="1236"/>
      <c r="M55" s="1236"/>
      <c r="N55" s="1236"/>
      <c r="O55" s="1236"/>
    </row>
    <row r="56" spans="1:17" x14ac:dyDescent="0.15">
      <c r="A56" s="355"/>
      <c r="B56" s="248"/>
      <c r="C56" s="244"/>
      <c r="D56" s="244"/>
      <c r="E56" s="244"/>
      <c r="F56" s="244"/>
      <c r="G56" s="1241"/>
      <c r="H56" s="1242"/>
      <c r="I56" s="1238"/>
      <c r="J56" s="1238"/>
      <c r="K56" s="1237"/>
      <c r="L56" s="1237"/>
      <c r="M56" s="1237"/>
      <c r="N56" s="1237"/>
      <c r="O56" s="1237"/>
    </row>
    <row r="57" spans="1:17" s="355" customFormat="1" x14ac:dyDescent="0.15">
      <c r="B57" s="356"/>
      <c r="C57" s="352"/>
      <c r="D57" s="352"/>
      <c r="E57" s="352"/>
      <c r="F57" s="352"/>
      <c r="G57" s="1241"/>
      <c r="H57" s="1242"/>
      <c r="I57" s="1247" t="s">
        <v>564</v>
      </c>
      <c r="J57" s="1247"/>
      <c r="K57" s="1245"/>
      <c r="L57" s="1245"/>
      <c r="M57" s="1245"/>
      <c r="N57" s="1245"/>
      <c r="O57" s="1245"/>
      <c r="P57" s="357"/>
      <c r="Q57" s="356"/>
    </row>
    <row r="58" spans="1:17" s="355" customFormat="1" x14ac:dyDescent="0.15">
      <c r="A58" s="243"/>
      <c r="B58" s="356"/>
      <c r="C58" s="352"/>
      <c r="D58" s="352"/>
      <c r="E58" s="352"/>
      <c r="F58" s="352"/>
      <c r="G58" s="1243"/>
      <c r="H58" s="1244"/>
      <c r="I58" s="1247"/>
      <c r="J58" s="1247"/>
      <c r="K58" s="1246"/>
      <c r="L58" s="1246"/>
      <c r="M58" s="1246"/>
      <c r="N58" s="1246"/>
      <c r="O58" s="1246"/>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48" t="s">
        <v>568</v>
      </c>
      <c r="H65" s="1217"/>
      <c r="I65" s="1217"/>
      <c r="J65" s="1217"/>
      <c r="K65" s="1217"/>
      <c r="L65" s="1217"/>
      <c r="M65" s="1217"/>
      <c r="N65" s="1217"/>
      <c r="O65" s="1218"/>
    </row>
    <row r="66" spans="2:30" x14ac:dyDescent="0.15">
      <c r="B66" s="248"/>
      <c r="C66" s="244"/>
      <c r="D66" s="244"/>
      <c r="E66" s="244"/>
      <c r="F66" s="244"/>
      <c r="G66" s="1219"/>
      <c r="H66" s="1220"/>
      <c r="I66" s="1220"/>
      <c r="J66" s="1220"/>
      <c r="K66" s="1220"/>
      <c r="L66" s="1220"/>
      <c r="M66" s="1220"/>
      <c r="N66" s="1220"/>
      <c r="O66" s="1221"/>
    </row>
    <row r="67" spans="2:30" x14ac:dyDescent="0.15">
      <c r="B67" s="248"/>
      <c r="C67" s="244"/>
      <c r="D67" s="244"/>
      <c r="E67" s="244"/>
      <c r="F67" s="244"/>
      <c r="G67" s="1219"/>
      <c r="H67" s="1220"/>
      <c r="I67" s="1220"/>
      <c r="J67" s="1220"/>
      <c r="K67" s="1220"/>
      <c r="L67" s="1220"/>
      <c r="M67" s="1220"/>
      <c r="N67" s="1220"/>
      <c r="O67" s="1221"/>
    </row>
    <row r="68" spans="2:30" x14ac:dyDescent="0.15">
      <c r="B68" s="248"/>
      <c r="C68" s="244"/>
      <c r="D68" s="244"/>
      <c r="E68" s="244"/>
      <c r="F68" s="244"/>
      <c r="G68" s="1219"/>
      <c r="H68" s="1220"/>
      <c r="I68" s="1220"/>
      <c r="J68" s="1220"/>
      <c r="K68" s="1220"/>
      <c r="L68" s="1220"/>
      <c r="M68" s="1220"/>
      <c r="N68" s="1220"/>
      <c r="O68" s="1221"/>
    </row>
    <row r="69" spans="2:30" x14ac:dyDescent="0.15">
      <c r="B69" s="248"/>
      <c r="C69" s="244"/>
      <c r="D69" s="244"/>
      <c r="E69" s="244"/>
      <c r="F69" s="244"/>
      <c r="G69" s="1222"/>
      <c r="H69" s="1223"/>
      <c r="I69" s="1223"/>
      <c r="J69" s="1223"/>
      <c r="K69" s="1223"/>
      <c r="L69" s="1223"/>
      <c r="M69" s="1223"/>
      <c r="N69" s="1223"/>
      <c r="O69" s="1224"/>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566</v>
      </c>
      <c r="I71" s="368"/>
      <c r="J71" s="364"/>
      <c r="K71" s="364"/>
      <c r="L71" s="365"/>
      <c r="M71" s="364"/>
      <c r="N71" s="365"/>
      <c r="O71" s="366"/>
    </row>
    <row r="72" spans="2:30" x14ac:dyDescent="0.15">
      <c r="B72" s="248"/>
      <c r="C72" s="244"/>
      <c r="D72" s="244"/>
      <c r="E72" s="244"/>
      <c r="F72" s="244"/>
      <c r="G72" s="1225"/>
      <c r="H72" s="1226"/>
      <c r="I72" s="1226"/>
      <c r="J72" s="1227"/>
      <c r="K72" s="354" t="s">
        <v>526</v>
      </c>
      <c r="L72" s="354" t="s">
        <v>527</v>
      </c>
      <c r="M72" s="354" t="s">
        <v>528</v>
      </c>
      <c r="N72" s="354" t="s">
        <v>529</v>
      </c>
      <c r="O72" s="354" t="s">
        <v>530</v>
      </c>
    </row>
    <row r="73" spans="2:30" x14ac:dyDescent="0.15">
      <c r="B73" s="248"/>
      <c r="C73" s="244"/>
      <c r="D73" s="244"/>
      <c r="E73" s="244"/>
      <c r="F73" s="244"/>
      <c r="G73" s="1228" t="s">
        <v>560</v>
      </c>
      <c r="H73" s="1229"/>
      <c r="I73" s="1234" t="s">
        <v>561</v>
      </c>
      <c r="J73" s="1234"/>
      <c r="K73" s="1249">
        <v>73.400000000000006</v>
      </c>
      <c r="L73" s="1249">
        <v>72</v>
      </c>
      <c r="M73" s="1237">
        <v>75.5</v>
      </c>
      <c r="N73" s="1237">
        <v>69.900000000000006</v>
      </c>
      <c r="O73" s="1237">
        <v>56.9</v>
      </c>
      <c r="S73" s="243">
        <v>9.9</v>
      </c>
    </row>
    <row r="74" spans="2:30" x14ac:dyDescent="0.15">
      <c r="B74" s="248"/>
      <c r="C74" s="244"/>
      <c r="D74" s="244"/>
      <c r="E74" s="244"/>
      <c r="F74" s="244"/>
      <c r="G74" s="1230"/>
      <c r="H74" s="1231"/>
      <c r="I74" s="1235"/>
      <c r="J74" s="1235"/>
      <c r="K74" s="1249"/>
      <c r="L74" s="1249"/>
      <c r="M74" s="1237"/>
      <c r="N74" s="1237"/>
      <c r="O74" s="1237"/>
    </row>
    <row r="75" spans="2:30" x14ac:dyDescent="0.15">
      <c r="B75" s="248"/>
      <c r="C75" s="244"/>
      <c r="D75" s="244"/>
      <c r="E75" s="244"/>
      <c r="F75" s="244"/>
      <c r="G75" s="1230"/>
      <c r="H75" s="1231"/>
      <c r="I75" s="1238" t="s">
        <v>567</v>
      </c>
      <c r="J75" s="1238"/>
      <c r="K75" s="1250">
        <v>13</v>
      </c>
      <c r="L75" s="1250">
        <v>11.7</v>
      </c>
      <c r="M75" s="1250">
        <v>11</v>
      </c>
      <c r="N75" s="1250">
        <v>9.8000000000000007</v>
      </c>
      <c r="O75" s="1250">
        <v>9.1</v>
      </c>
      <c r="U75" s="243">
        <v>81.2</v>
      </c>
      <c r="W75" s="243">
        <v>87.2</v>
      </c>
      <c r="Y75" s="243">
        <v>99.8</v>
      </c>
      <c r="AA75" s="243">
        <v>109.5</v>
      </c>
      <c r="AC75" s="243">
        <v>115.2</v>
      </c>
    </row>
    <row r="76" spans="2:30" x14ac:dyDescent="0.15">
      <c r="B76" s="248"/>
      <c r="C76" s="244"/>
      <c r="D76" s="244"/>
      <c r="E76" s="244"/>
      <c r="F76" s="244"/>
      <c r="G76" s="1232"/>
      <c r="H76" s="1233"/>
      <c r="I76" s="1238"/>
      <c r="J76" s="1238"/>
      <c r="K76" s="1246"/>
      <c r="L76" s="1246"/>
      <c r="M76" s="1246"/>
      <c r="N76" s="1246"/>
      <c r="O76" s="1246"/>
    </row>
    <row r="77" spans="2:30" x14ac:dyDescent="0.15">
      <c r="B77" s="248"/>
      <c r="C77" s="244"/>
      <c r="D77" s="244"/>
      <c r="E77" s="244"/>
      <c r="F77" s="244"/>
      <c r="G77" s="1239" t="s">
        <v>563</v>
      </c>
      <c r="H77" s="1240"/>
      <c r="I77" s="1238" t="s">
        <v>561</v>
      </c>
      <c r="J77" s="1238"/>
      <c r="K77" s="1249">
        <v>75.900000000000006</v>
      </c>
      <c r="L77" s="1249">
        <v>64.599999999999994</v>
      </c>
      <c r="M77" s="1237">
        <v>52.8</v>
      </c>
      <c r="N77" s="1237">
        <v>48.6</v>
      </c>
      <c r="O77" s="1237">
        <v>56.8</v>
      </c>
      <c r="R77" s="243">
        <v>12.3</v>
      </c>
      <c r="T77" s="243">
        <v>11.1</v>
      </c>
    </row>
    <row r="78" spans="2:30" x14ac:dyDescent="0.15">
      <c r="B78" s="248"/>
      <c r="C78" s="244"/>
      <c r="D78" s="244"/>
      <c r="E78" s="244"/>
      <c r="F78" s="244"/>
      <c r="G78" s="1241"/>
      <c r="H78" s="1242"/>
      <c r="I78" s="1238"/>
      <c r="J78" s="1238"/>
      <c r="K78" s="1249"/>
      <c r="L78" s="1249"/>
      <c r="M78" s="1237"/>
      <c r="N78" s="1237"/>
      <c r="O78" s="1237"/>
    </row>
    <row r="79" spans="2:30" x14ac:dyDescent="0.15">
      <c r="B79" s="248"/>
      <c r="C79" s="244"/>
      <c r="D79" s="244"/>
      <c r="E79" s="244"/>
      <c r="F79" s="244"/>
      <c r="G79" s="1241"/>
      <c r="H79" s="1242"/>
      <c r="I79" s="1251" t="s">
        <v>567</v>
      </c>
      <c r="J79" s="1247"/>
      <c r="K79" s="1252">
        <v>13.5</v>
      </c>
      <c r="L79" s="1252">
        <v>12.4</v>
      </c>
      <c r="M79" s="1252">
        <v>11.5</v>
      </c>
      <c r="N79" s="1252">
        <v>10.4</v>
      </c>
      <c r="O79" s="1252">
        <v>10.199999999999999</v>
      </c>
      <c r="V79" s="243">
        <v>53.5</v>
      </c>
      <c r="X79" s="243">
        <v>48.2</v>
      </c>
      <c r="Z79" s="243">
        <v>34.200000000000003</v>
      </c>
      <c r="AB79" s="243">
        <v>30.3</v>
      </c>
      <c r="AD79" s="243">
        <v>28.9</v>
      </c>
    </row>
    <row r="80" spans="2:30" x14ac:dyDescent="0.15">
      <c r="B80" s="248"/>
      <c r="C80" s="244"/>
      <c r="D80" s="244"/>
      <c r="E80" s="244"/>
      <c r="F80" s="244"/>
      <c r="G80" s="1243"/>
      <c r="H80" s="1244"/>
      <c r="I80" s="1247"/>
      <c r="J80" s="1247"/>
      <c r="K80" s="1252"/>
      <c r="L80" s="1252"/>
      <c r="M80" s="1252"/>
      <c r="N80" s="1252"/>
      <c r="O80" s="1252"/>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63107</v>
      </c>
      <c r="E3" s="116"/>
      <c r="F3" s="117">
        <v>67088</v>
      </c>
      <c r="G3" s="118"/>
      <c r="H3" s="119"/>
    </row>
    <row r="4" spans="1:8" x14ac:dyDescent="0.15">
      <c r="A4" s="120"/>
      <c r="B4" s="121"/>
      <c r="C4" s="122"/>
      <c r="D4" s="123">
        <v>35690</v>
      </c>
      <c r="E4" s="124"/>
      <c r="F4" s="125">
        <v>37146</v>
      </c>
      <c r="G4" s="126"/>
      <c r="H4" s="127"/>
    </row>
    <row r="5" spans="1:8" x14ac:dyDescent="0.15">
      <c r="A5" s="108" t="s">
        <v>520</v>
      </c>
      <c r="B5" s="113"/>
      <c r="C5" s="114"/>
      <c r="D5" s="115">
        <v>64373</v>
      </c>
      <c r="E5" s="116"/>
      <c r="F5" s="117">
        <v>70489</v>
      </c>
      <c r="G5" s="118"/>
      <c r="H5" s="119"/>
    </row>
    <row r="6" spans="1:8" x14ac:dyDescent="0.15">
      <c r="A6" s="120"/>
      <c r="B6" s="121"/>
      <c r="C6" s="122"/>
      <c r="D6" s="123">
        <v>33326</v>
      </c>
      <c r="E6" s="124"/>
      <c r="F6" s="125">
        <v>37817</v>
      </c>
      <c r="G6" s="126"/>
      <c r="H6" s="127"/>
    </row>
    <row r="7" spans="1:8" x14ac:dyDescent="0.15">
      <c r="A7" s="108" t="s">
        <v>521</v>
      </c>
      <c r="B7" s="113"/>
      <c r="C7" s="114"/>
      <c r="D7" s="115">
        <v>101919</v>
      </c>
      <c r="E7" s="116"/>
      <c r="F7" s="117">
        <v>84389</v>
      </c>
      <c r="G7" s="118"/>
      <c r="H7" s="119"/>
    </row>
    <row r="8" spans="1:8" x14ac:dyDescent="0.15">
      <c r="A8" s="120"/>
      <c r="B8" s="121"/>
      <c r="C8" s="122"/>
      <c r="D8" s="123">
        <v>66599</v>
      </c>
      <c r="E8" s="124"/>
      <c r="F8" s="125">
        <v>44339</v>
      </c>
      <c r="G8" s="126"/>
      <c r="H8" s="127"/>
    </row>
    <row r="9" spans="1:8" x14ac:dyDescent="0.15">
      <c r="A9" s="108" t="s">
        <v>522</v>
      </c>
      <c r="B9" s="113"/>
      <c r="C9" s="114"/>
      <c r="D9" s="115">
        <v>76496</v>
      </c>
      <c r="E9" s="116"/>
      <c r="F9" s="117">
        <v>83623</v>
      </c>
      <c r="G9" s="118"/>
      <c r="H9" s="119"/>
    </row>
    <row r="10" spans="1:8" x14ac:dyDescent="0.15">
      <c r="A10" s="120"/>
      <c r="B10" s="121"/>
      <c r="C10" s="122"/>
      <c r="D10" s="123">
        <v>61932</v>
      </c>
      <c r="E10" s="124"/>
      <c r="F10" s="125">
        <v>48787</v>
      </c>
      <c r="G10" s="126"/>
      <c r="H10" s="127"/>
    </row>
    <row r="11" spans="1:8" x14ac:dyDescent="0.15">
      <c r="A11" s="108" t="s">
        <v>523</v>
      </c>
      <c r="B11" s="113"/>
      <c r="C11" s="114"/>
      <c r="D11" s="115">
        <v>57022</v>
      </c>
      <c r="E11" s="116"/>
      <c r="F11" s="117">
        <v>81768</v>
      </c>
      <c r="G11" s="118"/>
      <c r="H11" s="119"/>
    </row>
    <row r="12" spans="1:8" x14ac:dyDescent="0.15">
      <c r="A12" s="120"/>
      <c r="B12" s="121"/>
      <c r="C12" s="128"/>
      <c r="D12" s="123">
        <v>41861</v>
      </c>
      <c r="E12" s="124"/>
      <c r="F12" s="125">
        <v>37917</v>
      </c>
      <c r="G12" s="126"/>
      <c r="H12" s="127"/>
    </row>
    <row r="13" spans="1:8" x14ac:dyDescent="0.15">
      <c r="A13" s="108"/>
      <c r="B13" s="113"/>
      <c r="C13" s="129"/>
      <c r="D13" s="130">
        <v>72583</v>
      </c>
      <c r="E13" s="131"/>
      <c r="F13" s="132">
        <v>77471</v>
      </c>
      <c r="G13" s="133"/>
      <c r="H13" s="119"/>
    </row>
    <row r="14" spans="1:8" x14ac:dyDescent="0.15">
      <c r="A14" s="120"/>
      <c r="B14" s="121"/>
      <c r="C14" s="122"/>
      <c r="D14" s="123">
        <v>47882</v>
      </c>
      <c r="E14" s="124"/>
      <c r="F14" s="125">
        <v>41201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4.87</v>
      </c>
      <c r="C19" s="134">
        <f>ROUND(VALUE(SUBSTITUTE(実質収支比率等に係る経年分析!G$48,"▲","-")),2)</f>
        <v>4</v>
      </c>
      <c r="D19" s="134">
        <f>ROUND(VALUE(SUBSTITUTE(実質収支比率等に係る経年分析!H$48,"▲","-")),2)</f>
        <v>4.1900000000000004</v>
      </c>
      <c r="E19" s="134">
        <f>ROUND(VALUE(SUBSTITUTE(実質収支比率等に係る経年分析!I$48,"▲","-")),2)</f>
        <v>4.3099999999999996</v>
      </c>
      <c r="F19" s="134">
        <f>ROUND(VALUE(SUBSTITUTE(実質収支比率等に係る経年分析!J$48,"▲","-")),2)</f>
        <v>8.39</v>
      </c>
    </row>
    <row r="20" spans="1:11" x14ac:dyDescent="0.15">
      <c r="A20" s="134" t="s">
        <v>42</v>
      </c>
      <c r="B20" s="134">
        <f>ROUND(VALUE(SUBSTITUTE(実質収支比率等に係る経年分析!F$47,"▲","-")),2)</f>
        <v>42.21</v>
      </c>
      <c r="C20" s="134">
        <f>ROUND(VALUE(SUBSTITUTE(実質収支比率等に係る経年分析!G$47,"▲","-")),2)</f>
        <v>45.41</v>
      </c>
      <c r="D20" s="134">
        <f>ROUND(VALUE(SUBSTITUTE(実質収支比率等に係る経年分析!H$47,"▲","-")),2)</f>
        <v>45.22</v>
      </c>
      <c r="E20" s="134">
        <f>ROUND(VALUE(SUBSTITUTE(実質収支比率等に係る経年分析!I$47,"▲","-")),2)</f>
        <v>42.24</v>
      </c>
      <c r="F20" s="134">
        <f>ROUND(VALUE(SUBSTITUTE(実質収支比率等に係る経年分析!J$47,"▲","-")),2)</f>
        <v>42.7</v>
      </c>
    </row>
    <row r="21" spans="1:11" x14ac:dyDescent="0.15">
      <c r="A21" s="134" t="s">
        <v>43</v>
      </c>
      <c r="B21" s="134">
        <f>IF(ISNUMBER(VALUE(SUBSTITUTE(実質収支比率等に係る経年分析!F$49,"▲","-"))),ROUND(VALUE(SUBSTITUTE(実質収支比率等に係る経年分析!F$49,"▲","-")),2),NA())</f>
        <v>2.77</v>
      </c>
      <c r="C21" s="134">
        <f>IF(ISNUMBER(VALUE(SUBSTITUTE(実質収支比率等に係る経年分析!G$49,"▲","-"))),ROUND(VALUE(SUBSTITUTE(実質収支比率等に係る経年分析!G$49,"▲","-")),2),NA())</f>
        <v>1.55</v>
      </c>
      <c r="D21" s="134">
        <f>IF(ISNUMBER(VALUE(SUBSTITUTE(実質収支比率等に係る経年分析!H$49,"▲","-"))),ROUND(VALUE(SUBSTITUTE(実質収支比率等に係る経年分析!H$49,"▲","-")),2),NA())</f>
        <v>0.38</v>
      </c>
      <c r="E21" s="134">
        <f>IF(ISNUMBER(VALUE(SUBSTITUTE(実質収支比率等に係る経年分析!I$49,"▲","-"))),ROUND(VALUE(SUBSTITUTE(実質収支比率等に係る経年分析!I$49,"▲","-")),2),NA())</f>
        <v>-3.28</v>
      </c>
      <c r="F21" s="134">
        <f>IF(ISNUMBER(VALUE(SUBSTITUTE(実質収支比率等に係る経年分析!J$49,"▲","-"))),ROUND(VALUE(SUBSTITUTE(実質収支比率等に係る経年分析!J$49,"▲","-")),2),NA())</f>
        <v>6.33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0.18</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工業団地事業特別会計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1.26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1.43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1.1299999999999999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1.1499999999999999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1.1000000000000001</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1.38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1.36</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2.52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1.79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0.55000000000000004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1.94</v>
      </c>
    </row>
    <row r="32" spans="1:11" x14ac:dyDescent="0.15">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4.2300000000000004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4.72</v>
      </c>
    </row>
    <row r="33" spans="1:16" x14ac:dyDescent="0.15">
      <c r="A33" s="135" t="str">
        <f>IF(連結実質赤字比率に係る赤字・黒字の構成分析!C$37="",NA(),連結実質赤字比率に係る赤字・黒字の構成分析!C$37)</f>
        <v>ガス事業会計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9.16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5.57</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4.8600000000000003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4.1900000000000004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4.3099999999999996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8.3800000000000008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1946</v>
      </c>
      <c r="E42" s="136"/>
      <c r="F42" s="136"/>
      <c r="G42" s="136">
        <f>'実質公債費比率（分子）の構造'!L$52</f>
        <v>1886</v>
      </c>
      <c r="H42" s="136"/>
      <c r="I42" s="136"/>
      <c r="J42" s="136">
        <f>'実質公債費比率（分子）の構造'!M$52</f>
        <v>1908</v>
      </c>
      <c r="K42" s="136"/>
      <c r="L42" s="136"/>
      <c r="M42" s="136">
        <f>'実質公債費比率（分子）の構造'!N$52</f>
        <v>1965</v>
      </c>
      <c r="N42" s="136"/>
      <c r="O42" s="136"/>
      <c r="P42" s="136">
        <f>'実質公債費比率（分子）の構造'!O$52</f>
        <v>1878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52</v>
      </c>
      <c r="B44" s="136">
        <f>'実質公債費比率（分子）の構造'!K$50</f>
        <v>37</v>
      </c>
      <c r="C44" s="136"/>
      <c r="D44" s="136"/>
      <c r="E44" s="136">
        <f>'実質公債費比率（分子）の構造'!L$50</f>
        <v>37</v>
      </c>
      <c r="F44" s="136"/>
      <c r="G44" s="136"/>
      <c r="H44" s="136">
        <f>'実質公債費比率（分子）の構造'!M$50</f>
        <v>16</v>
      </c>
      <c r="I44" s="136"/>
      <c r="J44" s="136"/>
      <c r="K44" s="136">
        <f>'実質公債費比率（分子）の構造'!N$50</f>
        <v>15</v>
      </c>
      <c r="L44" s="136"/>
      <c r="M44" s="136"/>
      <c r="N44" s="136">
        <f>'実質公債費比率（分子）の構造'!O$50</f>
        <v>14</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3</v>
      </c>
      <c r="O45" s="136"/>
      <c r="P45" s="136"/>
    </row>
    <row r="46" spans="1:16" x14ac:dyDescent="0.15">
      <c r="A46" s="136" t="s">
        <v>54</v>
      </c>
      <c r="B46" s="136">
        <f>'実質公債費比率（分子）の構造'!K$48</f>
        <v>1079</v>
      </c>
      <c r="C46" s="136"/>
      <c r="D46" s="136"/>
      <c r="E46" s="136">
        <f>'実質公債費比率（分子）の構造'!L$48</f>
        <v>1070</v>
      </c>
      <c r="F46" s="136"/>
      <c r="G46" s="136"/>
      <c r="H46" s="136">
        <f>'実質公債費比率（分子）の構造'!M$48</f>
        <v>1089</v>
      </c>
      <c r="I46" s="136"/>
      <c r="J46" s="136"/>
      <c r="K46" s="136">
        <f>'実質公債費比率（分子）の構造'!N$48</f>
        <v>1026</v>
      </c>
      <c r="L46" s="136"/>
      <c r="M46" s="136"/>
      <c r="N46" s="136">
        <f>'実質公債費比率（分子）の構造'!O$48</f>
        <v>993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1884</v>
      </c>
      <c r="C49" s="136"/>
      <c r="D49" s="136"/>
      <c r="E49" s="136">
        <f>'実質公債費比率（分子）の構造'!L$45</f>
        <v>1667</v>
      </c>
      <c r="F49" s="136"/>
      <c r="G49" s="136"/>
      <c r="H49" s="136">
        <f>'実質公債費比率（分子）の構造'!M$45</f>
        <v>1658</v>
      </c>
      <c r="I49" s="136"/>
      <c r="J49" s="136"/>
      <c r="K49" s="136">
        <f>'実質公債費比率（分子）の構造'!N$45</f>
        <v>1651</v>
      </c>
      <c r="L49" s="136"/>
      <c r="M49" s="136"/>
      <c r="N49" s="136">
        <f>'実質公債費比率（分子）の構造'!O$45</f>
        <v>1599</v>
      </c>
      <c r="O49" s="136"/>
      <c r="P49" s="136"/>
    </row>
    <row r="50" spans="1:16" x14ac:dyDescent="0.15">
      <c r="A50" s="136" t="s">
        <v>58</v>
      </c>
      <c r="B50" s="136" t="e">
        <f>NA()</f>
        <v>#N/A</v>
      </c>
      <c r="C50" s="136">
        <f>IF(ISNUMBER('実質公債費比率（分子）の構造'!K$53),'実質公債費比率（分子）の構造'!K$53,NA())</f>
        <v>1054</v>
      </c>
      <c r="D50" s="136" t="e">
        <f>NA()</f>
        <v>#N/A</v>
      </c>
      <c r="E50" s="136" t="e">
        <f>NA()</f>
        <v>#N/A</v>
      </c>
      <c r="F50" s="136">
        <f>IF(ISNUMBER('実質公債費比率（分子）の構造'!L$53),'実質公債費比率（分子）の構造'!L$53,NA())</f>
        <v>888</v>
      </c>
      <c r="G50" s="136" t="e">
        <f>NA()</f>
        <v>#N/A</v>
      </c>
      <c r="H50" s="136" t="e">
        <f>NA()</f>
        <v>#N/A</v>
      </c>
      <c r="I50" s="136">
        <f>IF(ISNUMBER('実質公債費比率（分子）の構造'!M$53),'実質公債費比率（分子）の構造'!M$53,NA())</f>
        <v>855</v>
      </c>
      <c r="J50" s="136" t="e">
        <f>NA()</f>
        <v>#N/A</v>
      </c>
      <c r="K50" s="136" t="e">
        <f>NA()</f>
        <v>#N/A</v>
      </c>
      <c r="L50" s="136">
        <f>IF(ISNUMBER('実質公債費比率（分子）の構造'!N$53),'実質公債費比率（分子）の構造'!N$53,NA())</f>
        <v>727</v>
      </c>
      <c r="M50" s="136" t="e">
        <f>NA()</f>
        <v>#N/A</v>
      </c>
      <c r="N50" s="136" t="e">
        <f>NA()</f>
        <v>#N/A</v>
      </c>
      <c r="O50" s="136">
        <f>IF(ISNUMBER('実質公債費比率（分子）の構造'!O$53),'実質公債費比率（分子）の構造'!O$53,NA())</f>
        <v>731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17909</v>
      </c>
      <c r="E56" s="135"/>
      <c r="F56" s="135"/>
      <c r="G56" s="135">
        <f>'将来負担比率（分子）の構造'!J$51</f>
        <v>17604</v>
      </c>
      <c r="H56" s="135"/>
      <c r="I56" s="135"/>
      <c r="J56" s="135">
        <f>'将来負担比率（分子）の構造'!K$51</f>
        <v>17976</v>
      </c>
      <c r="K56" s="135"/>
      <c r="L56" s="135"/>
      <c r="M56" s="135">
        <f>'将来負担比率（分子）の構造'!L$51</f>
        <v>18126</v>
      </c>
      <c r="N56" s="135"/>
      <c r="O56" s="135"/>
      <c r="P56" s="135">
        <f>'将来負担比率（分子）の構造'!M$51</f>
        <v>17649</v>
      </c>
    </row>
    <row r="57" spans="1:16" x14ac:dyDescent="0.15">
      <c r="A57" s="135" t="s">
        <v>34</v>
      </c>
      <c r="B57" s="135"/>
      <c r="C57" s="135"/>
      <c r="D57" s="135">
        <f>'将来負担比率（分子）の構造'!I$50</f>
        <v>2211</v>
      </c>
      <c r="E57" s="135"/>
      <c r="F57" s="135"/>
      <c r="G57" s="135">
        <f>'将来負担比率（分子）の構造'!J$50</f>
        <v>1917</v>
      </c>
      <c r="H57" s="135"/>
      <c r="I57" s="135"/>
      <c r="J57" s="135">
        <f>'将来負担比率（分子）の構造'!K$50</f>
        <v>1650</v>
      </c>
      <c r="K57" s="135"/>
      <c r="L57" s="135"/>
      <c r="M57" s="135">
        <f>'将来負担比率（分子）の構造'!L$50</f>
        <v>1384</v>
      </c>
      <c r="N57" s="135"/>
      <c r="O57" s="135"/>
      <c r="P57" s="135">
        <f>'将来負担比率（分子）の構造'!M$50</f>
        <v>1167</v>
      </c>
    </row>
    <row r="58" spans="1:16" x14ac:dyDescent="0.15">
      <c r="A58" s="135" t="s">
        <v>33</v>
      </c>
      <c r="B58" s="135"/>
      <c r="C58" s="135"/>
      <c r="D58" s="135">
        <f>'将来負担比率（分子）の構造'!I$49</f>
        <v>4575</v>
      </c>
      <c r="E58" s="135"/>
      <c r="F58" s="135"/>
      <c r="G58" s="135">
        <f>'将来負担比率（分子）の構造'!J$49</f>
        <v>4825</v>
      </c>
      <c r="H58" s="135"/>
      <c r="I58" s="135"/>
      <c r="J58" s="135">
        <f>'将来負担比率（分子）の構造'!K$49</f>
        <v>4842</v>
      </c>
      <c r="K58" s="135"/>
      <c r="L58" s="135"/>
      <c r="M58" s="135">
        <f>'将来負担比率（分子）の構造'!L$49</f>
        <v>4505</v>
      </c>
      <c r="N58" s="135"/>
      <c r="O58" s="135"/>
      <c r="P58" s="135">
        <f>'将来負担比率（分子）の構造'!M$49</f>
        <v>4722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4143</v>
      </c>
      <c r="C62" s="135"/>
      <c r="D62" s="135"/>
      <c r="E62" s="135">
        <f>'将来負担比率（分子）の構造'!J$45</f>
        <v>4123</v>
      </c>
      <c r="F62" s="135"/>
      <c r="G62" s="135"/>
      <c r="H62" s="135">
        <f>'将来負担比率（分子）の構造'!K$45</f>
        <v>4006</v>
      </c>
      <c r="I62" s="135"/>
      <c r="J62" s="135"/>
      <c r="K62" s="135">
        <f>'将来負担比率（分子）の構造'!L$45</f>
        <v>3143</v>
      </c>
      <c r="L62" s="135"/>
      <c r="M62" s="135"/>
      <c r="N62" s="135">
        <f>'将来負担比率（分子）の構造'!M$45</f>
        <v>2910</v>
      </c>
      <c r="O62" s="135"/>
      <c r="P62" s="135"/>
    </row>
    <row r="63" spans="1:16" x14ac:dyDescent="0.15">
      <c r="A63" s="135" t="s">
        <v>27</v>
      </c>
      <c r="B63" s="135">
        <f>'将来負担比率（分子）の構造'!I$44</f>
        <v>10</v>
      </c>
      <c r="C63" s="135"/>
      <c r="D63" s="135"/>
      <c r="E63" s="135">
        <f>'将来負担比率（分子）の構造'!J$44</f>
        <v>9</v>
      </c>
      <c r="F63" s="135"/>
      <c r="G63" s="135"/>
      <c r="H63" s="135">
        <f>'将来負担比率（分子）の構造'!K$44</f>
        <v>8</v>
      </c>
      <c r="I63" s="135"/>
      <c r="J63" s="135"/>
      <c r="K63" s="135">
        <f>'将来負担比率（分子）の構造'!L$44</f>
        <v>49</v>
      </c>
      <c r="L63" s="135"/>
      <c r="M63" s="135"/>
      <c r="N63" s="135">
        <f>'将来負担比率（分子）の構造'!M$44</f>
        <v>98</v>
      </c>
      <c r="O63" s="135"/>
      <c r="P63" s="135"/>
    </row>
    <row r="64" spans="1:16" x14ac:dyDescent="0.15">
      <c r="A64" s="135" t="s">
        <v>26</v>
      </c>
      <c r="B64" s="135">
        <f>'将来負担比率（分子）の構造'!I$43</f>
        <v>11849</v>
      </c>
      <c r="C64" s="135"/>
      <c r="D64" s="135"/>
      <c r="E64" s="135">
        <f>'将来負担比率（分子）の構造'!J$43</f>
        <v>11241</v>
      </c>
      <c r="F64" s="135"/>
      <c r="G64" s="135"/>
      <c r="H64" s="135">
        <f>'将来負担比率（分子）の構造'!K$43</f>
        <v>10734</v>
      </c>
      <c r="I64" s="135"/>
      <c r="J64" s="135"/>
      <c r="K64" s="135">
        <f>'将来負担比率（分子）の構造'!L$43</f>
        <v>9870</v>
      </c>
      <c r="L64" s="135"/>
      <c r="M64" s="135"/>
      <c r="N64" s="135">
        <f>'将来負担比率（分子）の構造'!M$43</f>
        <v>9070</v>
      </c>
      <c r="O64" s="135"/>
      <c r="P64" s="135"/>
    </row>
    <row r="65" spans="1:16" x14ac:dyDescent="0.15">
      <c r="A65" s="135" t="s">
        <v>25</v>
      </c>
      <c r="B65" s="135">
        <f>'将来負担比率（分子）の構造'!I$42</f>
        <v>128</v>
      </c>
      <c r="C65" s="135"/>
      <c r="D65" s="135"/>
      <c r="E65" s="135">
        <f>'将来負担比率（分子）の構造'!J$42</f>
        <v>95</v>
      </c>
      <c r="F65" s="135"/>
      <c r="G65" s="135"/>
      <c r="H65" s="135">
        <f>'将来負担比率（分子）の構造'!K$42</f>
        <v>83</v>
      </c>
      <c r="I65" s="135"/>
      <c r="J65" s="135"/>
      <c r="K65" s="135">
        <f>'将来負担比率（分子）の構造'!L$42</f>
        <v>70</v>
      </c>
      <c r="L65" s="135"/>
      <c r="M65" s="135"/>
      <c r="N65" s="135">
        <f>'将来負担比率（分子）の構造'!M$42</f>
        <v>57</v>
      </c>
      <c r="O65" s="135"/>
      <c r="P65" s="135"/>
    </row>
    <row r="66" spans="1:16" x14ac:dyDescent="0.15">
      <c r="A66" s="135" t="s">
        <v>24</v>
      </c>
      <c r="B66" s="135">
        <f>'将来負担比率（分子）の構造'!I$41</f>
        <v>14808</v>
      </c>
      <c r="C66" s="135"/>
      <c r="D66" s="135"/>
      <c r="E66" s="135">
        <f>'将来負担比率（分子）の構造'!J$41</f>
        <v>14911</v>
      </c>
      <c r="F66" s="135"/>
      <c r="G66" s="135"/>
      <c r="H66" s="135">
        <f>'将来負担比率（分子）の構造'!K$41</f>
        <v>16005</v>
      </c>
      <c r="I66" s="135"/>
      <c r="J66" s="135"/>
      <c r="K66" s="135">
        <f>'将来負担比率（分子）の構造'!L$41</f>
        <v>16661</v>
      </c>
      <c r="L66" s="135"/>
      <c r="M66" s="135"/>
      <c r="N66" s="135">
        <f>'将来負担比率（分子）の構造'!M$41</f>
        <v>16370</v>
      </c>
      <c r="O66" s="135"/>
      <c r="P66" s="135"/>
    </row>
    <row r="67" spans="1:16" x14ac:dyDescent="0.15">
      <c r="A67" s="135" t="s">
        <v>62</v>
      </c>
      <c r="B67" s="135" t="e">
        <f>NA()</f>
        <v>#N/A</v>
      </c>
      <c r="C67" s="135">
        <f>IF(ISNUMBER('将来負担比率（分子）の構造'!I$52), IF('将来負担比率（分子）の構造'!I$52 &lt; 0, 0, '将来負担比率（分子）の構造'!I$52), NA())</f>
        <v>6243</v>
      </c>
      <c r="D67" s="135" t="e">
        <f>NA()</f>
        <v>#N/A</v>
      </c>
      <c r="E67" s="135" t="e">
        <f>NA()</f>
        <v>#N/A</v>
      </c>
      <c r="F67" s="135">
        <f>IF(ISNUMBER('将来負担比率（分子）の構造'!J$52), IF('将来負担比率（分子）の構造'!J$52 &lt; 0, 0, '将来負担比率（分子）の構造'!J$52), NA())</f>
        <v>6034</v>
      </c>
      <c r="G67" s="135" t="e">
        <f>NA()</f>
        <v>#N/A</v>
      </c>
      <c r="H67" s="135" t="e">
        <f>NA()</f>
        <v>#N/A</v>
      </c>
      <c r="I67" s="135">
        <f>IF(ISNUMBER('将来負担比率（分子）の構造'!K$52), IF('将来負担比率（分子）の構造'!K$52 &lt; 0, 0, '将来負担比率（分子）の構造'!K$52), NA())</f>
        <v>6369</v>
      </c>
      <c r="J67" s="135" t="e">
        <f>NA()</f>
        <v>#N/A</v>
      </c>
      <c r="K67" s="135" t="e">
        <f>NA()</f>
        <v>#N/A</v>
      </c>
      <c r="L67" s="135">
        <f>IF(ISNUMBER('将来負担比率（分子）の構造'!L$52), IF('将来負担比率（分子）の構造'!L$52 &lt; 0, 0, '将来負担比率（分子）の構造'!L$52), NA())</f>
        <v>5778</v>
      </c>
      <c r="M67" s="135" t="e">
        <f>NA()</f>
        <v>#N/A</v>
      </c>
      <c r="N67" s="135" t="e">
        <f>NA()</f>
        <v>#N/A</v>
      </c>
      <c r="O67" s="135">
        <f>IF(ISNUMBER('将来負担比率（分子）の構造'!M$52), IF('将来負担比率（分子）の構造'!M$52 &lt; 0, 0, '将来負担比率（分子）の構造'!M$52), NA())</f>
        <v>4967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2017-03-29T06:26:39Z</cp:lastPrinted>
  <dcterms:created xsi:type="dcterms:W3CDTF">2017-02-15T18:12:00Z</dcterms:created>
  <dcterms:modified xsi:type="dcterms:W3CDTF">2017-03-30T02:24:44Z</dcterms:modified>
  <cp:category/>
</cp:coreProperties>
</file>